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120" activeTab="0"/>
  </bookViews>
  <sheets>
    <sheet name="видатки2013" sheetId="1" r:id="rId1"/>
  </sheets>
  <definedNames>
    <definedName name="_xlnm.Print_Titles" localSheetId="0">'видатки2013'!$8:$10</definedName>
    <definedName name="_xlnm.Print_Area" localSheetId="0">'видатки2013'!$B$1:$J$256</definedName>
  </definedNames>
  <calcPr fullCalcOnLoad="1"/>
</workbook>
</file>

<file path=xl/sharedStrings.xml><?xml version="1.0" encoding="utf-8"?>
<sst xmlns="http://schemas.openxmlformats.org/spreadsheetml/2006/main" count="494" uniqueCount="70">
  <si>
    <t>Загальний фонд</t>
  </si>
  <si>
    <t>Спеціальний фонд</t>
  </si>
  <si>
    <t>Разом</t>
  </si>
  <si>
    <t>(найменування головного розпорядника коштів державного бюджету)</t>
  </si>
  <si>
    <t>КПКВ 0501020 "Здійснення правосуддя місцевими господарськими судами"</t>
  </si>
  <si>
    <t>КПКВ 0501080 "Здійснення правосуддя апеляційними господарськими судами"</t>
  </si>
  <si>
    <t>КПКВ 0501160 "Здійснення правосуддя апеляційними адміністративними судами"</t>
  </si>
  <si>
    <t>КПКВ 0501010 "Організаційне забезпечення діяльності судів та установ судової системи"</t>
  </si>
  <si>
    <t>КПКВ 0501100 "Забезпечення діяльності Вищої кваліфікаційної комісії суддів України"</t>
  </si>
  <si>
    <t>КПКВ 0501110 "Організація практичної підготовки кандидатів на посаду судді, підготовка суддів та працівників апарату судів Національною школою суддів України"</t>
  </si>
  <si>
    <t>КПКВ 0501170 "Здійснення правосуддя місцевими адміністративними судами"</t>
  </si>
  <si>
    <t>КПКВ 0501150 "Виконання рішень судів на користь суддів"</t>
  </si>
  <si>
    <t>Державна судова адміністрація України</t>
  </si>
  <si>
    <t>(тис.грн.)</t>
  </si>
  <si>
    <t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</si>
  <si>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</si>
  <si>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</si>
  <si>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r>
      <t xml:space="preserve">Видатки всього за головним розпорядником коштів державного бюджету:
</t>
    </r>
    <r>
      <rPr>
        <sz val="12"/>
        <rFont val="Times New Roman"/>
        <family val="1"/>
      </rPr>
      <t>в т.ч.</t>
    </r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</si>
  <si>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</si>
  <si>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</si>
  <si>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</si>
  <si>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</si>
  <si>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</si>
  <si>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</si>
  <si>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</si>
  <si>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</si>
  <si>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Придбання обладнання і предметів довгострокового користування</t>
  </si>
  <si>
    <t>Придбання землі і нематеріальних активів</t>
  </si>
  <si>
    <t>в т.ч. за бюджетними програмами</t>
  </si>
  <si>
    <t>за 2013 рік</t>
  </si>
  <si>
    <t>план на 2013 рік з урахуванням внесених змін</t>
  </si>
  <si>
    <t>касове виконання за 2013 рік</t>
  </si>
  <si>
    <t>Нарахування на оплату праці</t>
  </si>
  <si>
    <t>Предмети, матеріали, обладнання та інвентар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</si>
  <si>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</si>
  <si>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Оплата праці</t>
  </si>
  <si>
    <t>Стипендії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</si>
  <si>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</si>
  <si>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</si>
  <si>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</si>
  <si>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об'єктів</t>
  </si>
  <si>
    <t>2110</t>
  </si>
  <si>
    <t>2120</t>
  </si>
  <si>
    <t>2210</t>
  </si>
  <si>
    <t>2240</t>
  </si>
  <si>
    <t>2250</t>
  </si>
  <si>
    <t>2271</t>
  </si>
  <si>
    <t>2272</t>
  </si>
  <si>
    <t>2273</t>
  </si>
  <si>
    <t>2274</t>
  </si>
  <si>
    <t>2275</t>
  </si>
  <si>
    <t>2282</t>
  </si>
  <si>
    <t>2720</t>
  </si>
  <si>
    <t>2730</t>
  </si>
  <si>
    <t>2800</t>
  </si>
  <si>
    <t>3110</t>
  </si>
  <si>
    <t>3121</t>
  </si>
  <si>
    <t>3122</t>
  </si>
  <si>
    <t>3132</t>
  </si>
  <si>
    <t>3142</t>
  </si>
  <si>
    <t>3143</t>
  </si>
  <si>
    <t>3160</t>
  </si>
  <si>
    <t>Капітальний ремонт інших об'єктів</t>
  </si>
  <si>
    <t>Реконструкція інших об'єктів</t>
  </si>
  <si>
    <t>Реставрація пам'яток культури, історії та архітектури</t>
  </si>
  <si>
    <t>Додаток 1</t>
  </si>
  <si>
    <t>КПКВ 0501030 "Здійснення правосуддя апеляційними загальними судами"</t>
  </si>
  <si>
    <t>КПКВ 0501040 "Здійснення правосуддя місцевими загальними судами"</t>
  </si>
  <si>
    <t>Начальник управління планово - фінансової діяльності ДСА України</t>
  </si>
  <si>
    <t>Я. Покотило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</si>
</sst>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5" fontId="5" fillId="0" borderId="19" xfId="0" applyNumberFormat="1" applyFont="1" applyBorder="1" applyAlignment="1">
      <alignment vertical="center" wrapText="1"/>
    </xf>
    <xf numFmtId="165" fontId="5" fillId="0" borderId="16" xfId="0" applyNumberFormat="1" applyFont="1" applyBorder="1" applyAlignment="1">
      <alignment vertical="center" wrapText="1"/>
    </xf>
    <xf numFmtId="165" fontId="2" fillId="0" borderId="20" xfId="0" applyNumberFormat="1" applyFont="1" applyBorder="1" applyAlignment="1">
      <alignment vertical="center" wrapText="1"/>
    </xf>
    <xf numFmtId="165" fontId="2" fillId="0" borderId="21" xfId="0" applyNumberFormat="1" applyFont="1" applyBorder="1" applyAlignment="1">
      <alignment vertical="center" wrapText="1"/>
    </xf>
    <xf numFmtId="165" fontId="2" fillId="0" borderId="22" xfId="0" applyNumberFormat="1" applyFont="1" applyBorder="1" applyAlignment="1">
      <alignment vertical="center" wrapText="1"/>
    </xf>
    <xf numFmtId="165" fontId="2" fillId="0" borderId="23" xfId="0" applyNumberFormat="1" applyFont="1" applyBorder="1" applyAlignment="1">
      <alignment vertical="center" wrapText="1"/>
    </xf>
    <xf numFmtId="165" fontId="7" fillId="0" borderId="22" xfId="0" applyNumberFormat="1" applyFont="1" applyBorder="1" applyAlignment="1">
      <alignment vertical="center" wrapText="1"/>
    </xf>
    <xf numFmtId="165" fontId="7" fillId="0" borderId="23" xfId="0" applyNumberFormat="1" applyFont="1" applyBorder="1" applyAlignment="1">
      <alignment vertical="center" wrapText="1"/>
    </xf>
    <xf numFmtId="165" fontId="2" fillId="0" borderId="24" xfId="0" applyNumberFormat="1" applyFont="1" applyBorder="1" applyAlignment="1">
      <alignment vertical="center" wrapText="1"/>
    </xf>
    <xf numFmtId="165" fontId="2" fillId="0" borderId="25" xfId="0" applyNumberFormat="1" applyFont="1" applyBorder="1" applyAlignment="1">
      <alignment vertical="center" wrapText="1"/>
    </xf>
    <xf numFmtId="165" fontId="2" fillId="0" borderId="26" xfId="0" applyNumberFormat="1" applyFont="1" applyBorder="1" applyAlignment="1">
      <alignment vertical="center" wrapText="1"/>
    </xf>
    <xf numFmtId="165" fontId="2" fillId="0" borderId="27" xfId="0" applyNumberFormat="1" applyFont="1" applyBorder="1" applyAlignment="1">
      <alignment vertical="center" wrapText="1"/>
    </xf>
    <xf numFmtId="165" fontId="7" fillId="0" borderId="28" xfId="0" applyNumberFormat="1" applyFont="1" applyBorder="1" applyAlignment="1">
      <alignment vertical="center" wrapText="1"/>
    </xf>
    <xf numFmtId="165" fontId="7" fillId="0" borderId="29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5" fontId="7" fillId="0" borderId="10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165" fontId="11" fillId="33" borderId="13" xfId="0" applyNumberFormat="1" applyFont="1" applyFill="1" applyBorder="1" applyAlignment="1">
      <alignment vertical="center" wrapText="1"/>
    </xf>
    <xf numFmtId="165" fontId="11" fillId="33" borderId="15" xfId="0" applyNumberFormat="1" applyFont="1" applyFill="1" applyBorder="1" applyAlignment="1">
      <alignment vertical="center" wrapText="1"/>
    </xf>
    <xf numFmtId="165" fontId="11" fillId="33" borderId="16" xfId="0" applyNumberFormat="1" applyFont="1" applyFill="1" applyBorder="1" applyAlignment="1">
      <alignment vertical="center" wrapText="1"/>
    </xf>
    <xf numFmtId="165" fontId="11" fillId="33" borderId="30" xfId="0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vertical="center" wrapText="1"/>
    </xf>
    <xf numFmtId="165" fontId="2" fillId="0" borderId="27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7" fillId="0" borderId="22" xfId="0" applyNumberFormat="1" applyFont="1" applyFill="1" applyBorder="1" applyAlignment="1">
      <alignment vertical="center" wrapText="1"/>
    </xf>
    <xf numFmtId="165" fontId="7" fillId="0" borderId="23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2" fillId="0" borderId="32" xfId="0" applyNumberFormat="1" applyFont="1" applyFill="1" applyBorder="1" applyAlignment="1">
      <alignment vertical="center" wrapText="1"/>
    </xf>
    <xf numFmtId="165" fontId="2" fillId="0" borderId="33" xfId="0" applyNumberFormat="1" applyFont="1" applyFill="1" applyBorder="1" applyAlignment="1">
      <alignment vertical="center" wrapText="1"/>
    </xf>
    <xf numFmtId="165" fontId="2" fillId="0" borderId="34" xfId="0" applyNumberFormat="1" applyFont="1" applyFill="1" applyBorder="1" applyAlignment="1">
      <alignment vertical="center" wrapText="1"/>
    </xf>
    <xf numFmtId="165" fontId="2" fillId="0" borderId="35" xfId="0" applyNumberFormat="1" applyFont="1" applyFill="1" applyBorder="1" applyAlignment="1">
      <alignment vertical="center" wrapText="1"/>
    </xf>
    <xf numFmtId="165" fontId="7" fillId="0" borderId="28" xfId="0" applyNumberFormat="1" applyFont="1" applyFill="1" applyBorder="1" applyAlignment="1">
      <alignment vertical="center" wrapText="1"/>
    </xf>
    <xf numFmtId="165" fontId="7" fillId="0" borderId="29" xfId="0" applyNumberFormat="1" applyFont="1" applyFill="1" applyBorder="1" applyAlignment="1">
      <alignment vertical="center" wrapText="1"/>
    </xf>
    <xf numFmtId="164" fontId="2" fillId="0" borderId="36" xfId="0" applyNumberFormat="1" applyFont="1" applyFill="1" applyBorder="1" applyAlignment="1">
      <alignment horizontal="right" vertical="center"/>
    </xf>
    <xf numFmtId="164" fontId="2" fillId="0" borderId="37" xfId="0" applyNumberFormat="1" applyFont="1" applyBorder="1" applyAlignment="1">
      <alignment vertical="center" wrapText="1"/>
    </xf>
    <xf numFmtId="164" fontId="2" fillId="0" borderId="31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vertical="center" wrapText="1"/>
    </xf>
    <xf numFmtId="165" fontId="7" fillId="0" borderId="20" xfId="0" applyNumberFormat="1" applyFont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right" vertical="center"/>
    </xf>
    <xf numFmtId="164" fontId="2" fillId="0" borderId="27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6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164" fontId="11" fillId="33" borderId="13" xfId="0" applyNumberFormat="1" applyFont="1" applyFill="1" applyBorder="1" applyAlignment="1">
      <alignment vertical="center" wrapText="1"/>
    </xf>
    <xf numFmtId="164" fontId="11" fillId="33" borderId="15" xfId="0" applyNumberFormat="1" applyFont="1" applyFill="1" applyBorder="1" applyAlignment="1">
      <alignment vertical="center" wrapText="1"/>
    </xf>
    <xf numFmtId="164" fontId="11" fillId="33" borderId="16" xfId="0" applyNumberFormat="1" applyFont="1" applyFill="1" applyBorder="1" applyAlignment="1">
      <alignment vertical="center" wrapText="1"/>
    </xf>
    <xf numFmtId="164" fontId="11" fillId="33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64" fontId="7" fillId="0" borderId="20" xfId="0" applyNumberFormat="1" applyFont="1" applyBorder="1" applyAlignment="1">
      <alignment vertical="center" wrapText="1"/>
    </xf>
    <xf numFmtId="164" fontId="7" fillId="0" borderId="23" xfId="0" applyNumberFormat="1" applyFont="1" applyBorder="1" applyAlignment="1">
      <alignment vertical="center" wrapText="1"/>
    </xf>
    <xf numFmtId="164" fontId="7" fillId="0" borderId="38" xfId="0" applyNumberFormat="1" applyFont="1" applyBorder="1" applyAlignment="1">
      <alignment vertical="center" wrapText="1"/>
    </xf>
    <xf numFmtId="164" fontId="7" fillId="0" borderId="29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 wrapText="1"/>
    </xf>
    <xf numFmtId="164" fontId="2" fillId="0" borderId="33" xfId="0" applyNumberFormat="1" applyFont="1" applyFill="1" applyBorder="1" applyAlignment="1">
      <alignment vertical="center" wrapText="1"/>
    </xf>
    <xf numFmtId="164" fontId="7" fillId="0" borderId="38" xfId="0" applyNumberFormat="1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vertical="center" wrapText="1"/>
    </xf>
    <xf numFmtId="164" fontId="7" fillId="0" borderId="39" xfId="0" applyNumberFormat="1" applyFont="1" applyBorder="1" applyAlignment="1">
      <alignment vertical="center" wrapText="1"/>
    </xf>
    <xf numFmtId="164" fontId="7" fillId="0" borderId="40" xfId="0" applyNumberFormat="1" applyFont="1" applyBorder="1" applyAlignment="1">
      <alignment vertical="center" wrapText="1"/>
    </xf>
    <xf numFmtId="164" fontId="7" fillId="0" borderId="27" xfId="0" applyNumberFormat="1" applyFont="1" applyBorder="1" applyAlignment="1">
      <alignment vertical="center" wrapText="1"/>
    </xf>
    <xf numFmtId="166" fontId="7" fillId="0" borderId="20" xfId="0" applyNumberFormat="1" applyFont="1" applyBorder="1" applyAlignment="1">
      <alignment vertical="center" wrapText="1"/>
    </xf>
    <xf numFmtId="166" fontId="7" fillId="0" borderId="23" xfId="0" applyNumberFormat="1" applyFont="1" applyBorder="1" applyAlignment="1">
      <alignment vertical="center" wrapText="1"/>
    </xf>
    <xf numFmtId="166" fontId="2" fillId="0" borderId="26" xfId="0" applyNumberFormat="1" applyFont="1" applyBorder="1" applyAlignment="1">
      <alignment vertical="center" wrapText="1"/>
    </xf>
    <xf numFmtId="166" fontId="2" fillId="0" borderId="27" xfId="0" applyNumberFormat="1" applyFont="1" applyBorder="1" applyAlignment="1">
      <alignment vertical="center" wrapText="1"/>
    </xf>
    <xf numFmtId="166" fontId="2" fillId="0" borderId="32" xfId="0" applyNumberFormat="1" applyFont="1" applyBorder="1" applyAlignment="1">
      <alignment vertical="center" wrapText="1"/>
    </xf>
    <xf numFmtId="166" fontId="2" fillId="0" borderId="33" xfId="0" applyNumberFormat="1" applyFont="1" applyBorder="1" applyAlignment="1">
      <alignment vertical="center" wrapText="1"/>
    </xf>
    <xf numFmtId="166" fontId="7" fillId="0" borderId="38" xfId="0" applyNumberFormat="1" applyFont="1" applyBorder="1" applyAlignment="1">
      <alignment vertical="center" wrapText="1"/>
    </xf>
    <xf numFmtId="166" fontId="7" fillId="0" borderId="29" xfId="0" applyNumberFormat="1" applyFont="1" applyBorder="1" applyAlignment="1">
      <alignment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7" fillId="0" borderId="20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 wrapText="1"/>
    </xf>
    <xf numFmtId="164" fontId="2" fillId="0" borderId="29" xfId="0" applyNumberFormat="1" applyFont="1" applyFill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4" fontId="2" fillId="0" borderId="42" xfId="0" applyNumberFormat="1" applyFont="1" applyBorder="1" applyAlignment="1">
      <alignment vertical="center" wrapText="1"/>
    </xf>
    <xf numFmtId="165" fontId="2" fillId="0" borderId="43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164" fontId="2" fillId="34" borderId="27" xfId="0" applyNumberFormat="1" applyFont="1" applyFill="1" applyBorder="1" applyAlignment="1">
      <alignment vertical="center" wrapText="1"/>
    </xf>
    <xf numFmtId="164" fontId="2" fillId="34" borderId="23" xfId="0" applyNumberFormat="1" applyFont="1" applyFill="1" applyBorder="1" applyAlignment="1">
      <alignment vertical="center" wrapText="1"/>
    </xf>
    <xf numFmtId="165" fontId="2" fillId="34" borderId="21" xfId="0" applyNumberFormat="1" applyFont="1" applyFill="1" applyBorder="1" applyAlignment="1">
      <alignment vertical="center" wrapText="1"/>
    </xf>
    <xf numFmtId="165" fontId="2" fillId="34" borderId="23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6"/>
  <sheetViews>
    <sheetView tabSelected="1" zoomScale="80" zoomScaleNormal="80" zoomScalePageLayoutView="0" workbookViewId="0" topLeftCell="A1">
      <pane xSplit="5" ySplit="13" topLeftCell="F239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M252" sqref="M252"/>
    </sheetView>
  </sheetViews>
  <sheetFormatPr defaultColWidth="9.125" defaultRowHeight="12.75"/>
  <cols>
    <col min="1" max="1" width="2.875" style="3" customWidth="1"/>
    <col min="2" max="2" width="21.75390625" style="3" customWidth="1"/>
    <col min="3" max="3" width="15.00390625" style="3" customWidth="1"/>
    <col min="4" max="4" width="48.625" style="3" customWidth="1"/>
    <col min="5" max="5" width="14.25390625" style="3" customWidth="1"/>
    <col min="6" max="6" width="14.00390625" style="3" customWidth="1"/>
    <col min="7" max="7" width="14.125" style="3" customWidth="1"/>
    <col min="8" max="8" width="12.375" style="3" customWidth="1"/>
    <col min="9" max="9" width="14.00390625" style="4" customWidth="1"/>
    <col min="10" max="10" width="13.625" style="4" customWidth="1"/>
    <col min="11" max="11" width="1.875" style="3" customWidth="1"/>
    <col min="12" max="16384" width="9.125" style="3" customWidth="1"/>
  </cols>
  <sheetData>
    <row r="1" spans="2:10" ht="16.5" customHeight="1">
      <c r="B1" s="1"/>
      <c r="C1" s="1"/>
      <c r="D1" s="1"/>
      <c r="E1" s="1"/>
      <c r="F1" s="1"/>
      <c r="G1" s="1"/>
      <c r="H1" s="1"/>
      <c r="I1" s="1" t="s">
        <v>65</v>
      </c>
      <c r="J1" s="2"/>
    </row>
    <row r="2" spans="2:10" ht="43.5" customHeight="1">
      <c r="B2" s="122" t="s">
        <v>14</v>
      </c>
      <c r="C2" s="122"/>
      <c r="D2" s="122"/>
      <c r="E2" s="122"/>
      <c r="F2" s="122"/>
      <c r="G2" s="122"/>
      <c r="H2" s="122"/>
      <c r="I2" s="122"/>
      <c r="J2" s="122"/>
    </row>
    <row r="3" spans="2:10" ht="16.5" customHeight="1">
      <c r="B3" s="118" t="s">
        <v>12</v>
      </c>
      <c r="C3" s="118"/>
      <c r="D3" s="118"/>
      <c r="E3" s="118"/>
      <c r="F3" s="118"/>
      <c r="G3" s="118"/>
      <c r="H3" s="118"/>
      <c r="I3" s="118"/>
      <c r="J3" s="118"/>
    </row>
    <row r="4" ht="2.25" customHeight="1"/>
    <row r="5" spans="2:10" ht="15.75" customHeight="1">
      <c r="B5" s="129" t="s">
        <v>3</v>
      </c>
      <c r="C5" s="129"/>
      <c r="D5" s="129"/>
      <c r="E5" s="129"/>
      <c r="F5" s="129"/>
      <c r="G5" s="129"/>
      <c r="H5" s="129"/>
      <c r="I5" s="129"/>
      <c r="J5" s="129"/>
    </row>
    <row r="6" spans="2:10" ht="18.75" customHeight="1">
      <c r="B6" s="130" t="s">
        <v>29</v>
      </c>
      <c r="C6" s="130"/>
      <c r="D6" s="130"/>
      <c r="E6" s="130"/>
      <c r="F6" s="130"/>
      <c r="G6" s="130"/>
      <c r="H6" s="130"/>
      <c r="I6" s="130"/>
      <c r="J6" s="130"/>
    </row>
    <row r="7" ht="13.5" thickBot="1">
      <c r="J7" s="5" t="s">
        <v>13</v>
      </c>
    </row>
    <row r="8" spans="2:10" ht="28.5" customHeight="1">
      <c r="B8" s="137" t="s">
        <v>34</v>
      </c>
      <c r="C8" s="139" t="s">
        <v>15</v>
      </c>
      <c r="D8" s="127" t="s">
        <v>16</v>
      </c>
      <c r="E8" s="133" t="s">
        <v>0</v>
      </c>
      <c r="F8" s="134"/>
      <c r="G8" s="133" t="s">
        <v>1</v>
      </c>
      <c r="H8" s="134"/>
      <c r="I8" s="135" t="s">
        <v>2</v>
      </c>
      <c r="J8" s="136"/>
    </row>
    <row r="9" spans="2:10" ht="60" customHeight="1" thickBot="1">
      <c r="B9" s="138"/>
      <c r="C9" s="140"/>
      <c r="D9" s="128"/>
      <c r="E9" s="6" t="s">
        <v>30</v>
      </c>
      <c r="F9" s="7" t="s">
        <v>31</v>
      </c>
      <c r="G9" s="6" t="s">
        <v>30</v>
      </c>
      <c r="H9" s="7" t="s">
        <v>31</v>
      </c>
      <c r="I9" s="8" t="s">
        <v>30</v>
      </c>
      <c r="J9" s="9" t="s">
        <v>31</v>
      </c>
    </row>
    <row r="10" spans="2:10" s="16" customFormat="1" ht="12" thickBot="1">
      <c r="B10" s="10">
        <v>1</v>
      </c>
      <c r="C10" s="11">
        <v>2</v>
      </c>
      <c r="D10" s="12">
        <v>3</v>
      </c>
      <c r="E10" s="10">
        <v>4</v>
      </c>
      <c r="F10" s="13">
        <v>5</v>
      </c>
      <c r="G10" s="10">
        <v>6</v>
      </c>
      <c r="H10" s="13">
        <v>7</v>
      </c>
      <c r="I10" s="14">
        <v>8</v>
      </c>
      <c r="J10" s="15">
        <v>9</v>
      </c>
    </row>
    <row r="11" spans="2:10" s="1" customFormat="1" ht="36.75" customHeight="1" thickBot="1">
      <c r="B11" s="131" t="s">
        <v>17</v>
      </c>
      <c r="C11" s="132"/>
      <c r="D11" s="132"/>
      <c r="E11" s="17">
        <f aca="true" t="shared" si="0" ref="E11:J11">SUM(E12:E32)</f>
        <v>3474208.3000000003</v>
      </c>
      <c r="F11" s="18">
        <f t="shared" si="0"/>
        <v>3432952.3</v>
      </c>
      <c r="G11" s="17">
        <f t="shared" si="0"/>
        <v>1010948.8999999998</v>
      </c>
      <c r="H11" s="18">
        <f t="shared" si="0"/>
        <v>689008.2000000001</v>
      </c>
      <c r="I11" s="17">
        <f t="shared" si="0"/>
        <v>4485157.199999999</v>
      </c>
      <c r="J11" s="18">
        <f t="shared" si="0"/>
        <v>4121960.5</v>
      </c>
    </row>
    <row r="12" spans="2:10" ht="12.75">
      <c r="B12" s="93" t="s">
        <v>41</v>
      </c>
      <c r="C12" s="94"/>
      <c r="D12" s="110" t="s">
        <v>35</v>
      </c>
      <c r="E12" s="19">
        <f aca="true" t="shared" si="1" ref="E12:H32">E35+E57+E79+E101+E123+E145+E167+E189+E211+E233</f>
        <v>2492011.2</v>
      </c>
      <c r="F12" s="20">
        <f t="shared" si="1"/>
        <v>2492009.4</v>
      </c>
      <c r="G12" s="21">
        <f t="shared" si="1"/>
        <v>65364.8</v>
      </c>
      <c r="H12" s="117">
        <f t="shared" si="1"/>
        <v>65321.3</v>
      </c>
      <c r="I12" s="23">
        <f aca="true" t="shared" si="2" ref="I12:I32">E12+G12</f>
        <v>2557376</v>
      </c>
      <c r="J12" s="24">
        <f aca="true" t="shared" si="3" ref="J12:J32">F12+H12</f>
        <v>2557330.6999999997</v>
      </c>
    </row>
    <row r="13" spans="2:10" ht="12.75">
      <c r="B13" s="39" t="s">
        <v>42</v>
      </c>
      <c r="C13" s="40"/>
      <c r="D13" s="111" t="s">
        <v>32</v>
      </c>
      <c r="E13" s="25">
        <f t="shared" si="1"/>
        <v>895389</v>
      </c>
      <c r="F13" s="116">
        <f t="shared" si="1"/>
        <v>883014.5000000001</v>
      </c>
      <c r="G13" s="21">
        <f t="shared" si="1"/>
        <v>582.9</v>
      </c>
      <c r="H13" s="22">
        <f t="shared" si="1"/>
        <v>428.59999999999997</v>
      </c>
      <c r="I13" s="23">
        <f t="shared" si="2"/>
        <v>895971.9</v>
      </c>
      <c r="J13" s="24">
        <f t="shared" si="3"/>
        <v>883443.1000000001</v>
      </c>
    </row>
    <row r="14" spans="2:10" ht="12.75">
      <c r="B14" s="39" t="s">
        <v>43</v>
      </c>
      <c r="C14" s="40"/>
      <c r="D14" s="111" t="s">
        <v>33</v>
      </c>
      <c r="E14" s="25">
        <f t="shared" si="1"/>
        <v>8570.100000000002</v>
      </c>
      <c r="F14" s="20">
        <f t="shared" si="1"/>
        <v>7308.1</v>
      </c>
      <c r="G14" s="21">
        <f t="shared" si="1"/>
        <v>238126.7</v>
      </c>
      <c r="H14" s="22">
        <f t="shared" si="1"/>
        <v>164223.60000000003</v>
      </c>
      <c r="I14" s="23">
        <f>E14+G14</f>
        <v>246696.80000000002</v>
      </c>
      <c r="J14" s="24">
        <f t="shared" si="3"/>
        <v>171531.70000000004</v>
      </c>
    </row>
    <row r="15" spans="2:10" ht="12.75">
      <c r="B15" s="39" t="s">
        <v>44</v>
      </c>
      <c r="C15" s="40"/>
      <c r="D15" s="111" t="s">
        <v>18</v>
      </c>
      <c r="E15" s="25">
        <f t="shared" si="1"/>
        <v>11923.800000000001</v>
      </c>
      <c r="F15" s="20">
        <f t="shared" si="1"/>
        <v>9441.4</v>
      </c>
      <c r="G15" s="21">
        <f t="shared" si="1"/>
        <v>258613.99999999997</v>
      </c>
      <c r="H15" s="22">
        <f t="shared" si="1"/>
        <v>187680.5</v>
      </c>
      <c r="I15" s="23">
        <f t="shared" si="2"/>
        <v>270537.8</v>
      </c>
      <c r="J15" s="24">
        <f t="shared" si="3"/>
        <v>197121.9</v>
      </c>
    </row>
    <row r="16" spans="2:10" ht="12.75">
      <c r="B16" s="39" t="s">
        <v>45</v>
      </c>
      <c r="C16" s="40"/>
      <c r="D16" s="111" t="s">
        <v>19</v>
      </c>
      <c r="E16" s="25">
        <f t="shared" si="1"/>
        <v>1726.3000000000002</v>
      </c>
      <c r="F16" s="20">
        <f t="shared" si="1"/>
        <v>1003.9</v>
      </c>
      <c r="G16" s="21">
        <f t="shared" si="1"/>
        <v>9384.1</v>
      </c>
      <c r="H16" s="22">
        <f t="shared" si="1"/>
        <v>6282.1</v>
      </c>
      <c r="I16" s="23">
        <f t="shared" si="2"/>
        <v>11110.400000000001</v>
      </c>
      <c r="J16" s="24">
        <f t="shared" si="3"/>
        <v>7286</v>
      </c>
    </row>
    <row r="17" spans="2:10" ht="12.75">
      <c r="B17" s="39" t="s">
        <v>46</v>
      </c>
      <c r="C17" s="40"/>
      <c r="D17" s="111" t="s">
        <v>20</v>
      </c>
      <c r="E17" s="25">
        <f t="shared" si="1"/>
        <v>7863.1</v>
      </c>
      <c r="F17" s="20">
        <f t="shared" si="1"/>
        <v>5745</v>
      </c>
      <c r="G17" s="21">
        <f t="shared" si="1"/>
        <v>64993.5</v>
      </c>
      <c r="H17" s="22">
        <f t="shared" si="1"/>
        <v>52853.9</v>
      </c>
      <c r="I17" s="23">
        <f t="shared" si="2"/>
        <v>72856.6</v>
      </c>
      <c r="J17" s="24">
        <f t="shared" si="3"/>
        <v>58598.9</v>
      </c>
    </row>
    <row r="18" spans="2:10" ht="12.75">
      <c r="B18" s="39" t="s">
        <v>47</v>
      </c>
      <c r="C18" s="40"/>
      <c r="D18" s="111" t="s">
        <v>21</v>
      </c>
      <c r="E18" s="25">
        <f t="shared" si="1"/>
        <v>562.6999999999999</v>
      </c>
      <c r="F18" s="20">
        <f t="shared" si="1"/>
        <v>497.2</v>
      </c>
      <c r="G18" s="21">
        <f t="shared" si="1"/>
        <v>3658.5000000000005</v>
      </c>
      <c r="H18" s="22">
        <f t="shared" si="1"/>
        <v>2789.8999999999996</v>
      </c>
      <c r="I18" s="23">
        <f t="shared" si="2"/>
        <v>4221.200000000001</v>
      </c>
      <c r="J18" s="24">
        <f t="shared" si="3"/>
        <v>3287.0999999999995</v>
      </c>
    </row>
    <row r="19" spans="2:10" ht="12.75">
      <c r="B19" s="39" t="s">
        <v>48</v>
      </c>
      <c r="C19" s="40"/>
      <c r="D19" s="111" t="s">
        <v>22</v>
      </c>
      <c r="E19" s="25">
        <f t="shared" si="1"/>
        <v>6647.5</v>
      </c>
      <c r="F19" s="20">
        <f t="shared" si="1"/>
        <v>5978.6</v>
      </c>
      <c r="G19" s="21">
        <f t="shared" si="1"/>
        <v>43102.700000000004</v>
      </c>
      <c r="H19" s="22">
        <f t="shared" si="1"/>
        <v>38121.5</v>
      </c>
      <c r="I19" s="23">
        <f t="shared" si="2"/>
        <v>49750.200000000004</v>
      </c>
      <c r="J19" s="24">
        <f t="shared" si="3"/>
        <v>44100.1</v>
      </c>
    </row>
    <row r="20" spans="2:10" ht="12.75">
      <c r="B20" s="39" t="s">
        <v>49</v>
      </c>
      <c r="C20" s="40"/>
      <c r="D20" s="111" t="s">
        <v>23</v>
      </c>
      <c r="E20" s="25">
        <f t="shared" si="1"/>
        <v>2361.2</v>
      </c>
      <c r="F20" s="20">
        <f t="shared" si="1"/>
        <v>2024.8999999999996</v>
      </c>
      <c r="G20" s="21">
        <f t="shared" si="1"/>
        <v>32466.2</v>
      </c>
      <c r="H20" s="117">
        <f t="shared" si="1"/>
        <v>25321.600000000002</v>
      </c>
      <c r="I20" s="23">
        <f t="shared" si="2"/>
        <v>34827.4</v>
      </c>
      <c r="J20" s="24">
        <f t="shared" si="3"/>
        <v>27346.5</v>
      </c>
    </row>
    <row r="21" spans="2:10" ht="12.75">
      <c r="B21" s="39" t="s">
        <v>50</v>
      </c>
      <c r="C21" s="40"/>
      <c r="D21" s="111" t="s">
        <v>24</v>
      </c>
      <c r="E21" s="25">
        <f t="shared" si="1"/>
        <v>17.2</v>
      </c>
      <c r="F21" s="20">
        <f t="shared" si="1"/>
        <v>17.2</v>
      </c>
      <c r="G21" s="21">
        <f t="shared" si="1"/>
        <v>1981.9</v>
      </c>
      <c r="H21" s="22">
        <f t="shared" si="1"/>
        <v>1827.7</v>
      </c>
      <c r="I21" s="23">
        <f t="shared" si="2"/>
        <v>1999.1000000000001</v>
      </c>
      <c r="J21" s="24">
        <f t="shared" si="3"/>
        <v>1844.9</v>
      </c>
    </row>
    <row r="22" spans="2:10" ht="25.5">
      <c r="B22" s="39" t="s">
        <v>51</v>
      </c>
      <c r="C22" s="40"/>
      <c r="D22" s="111" t="s">
        <v>25</v>
      </c>
      <c r="E22" s="25">
        <f t="shared" si="1"/>
        <v>71.3</v>
      </c>
      <c r="F22" s="20">
        <f t="shared" si="1"/>
        <v>36.3</v>
      </c>
      <c r="G22" s="21">
        <f t="shared" si="1"/>
        <v>298.2</v>
      </c>
      <c r="H22" s="22">
        <f t="shared" si="1"/>
        <v>138.10000000000002</v>
      </c>
      <c r="I22" s="23">
        <f t="shared" si="2"/>
        <v>369.5</v>
      </c>
      <c r="J22" s="24">
        <f t="shared" si="3"/>
        <v>174.40000000000003</v>
      </c>
    </row>
    <row r="23" spans="2:10" ht="12.75">
      <c r="B23" s="39" t="s">
        <v>52</v>
      </c>
      <c r="C23" s="40"/>
      <c r="D23" s="111" t="s">
        <v>36</v>
      </c>
      <c r="E23" s="25">
        <f t="shared" si="1"/>
        <v>6744.4</v>
      </c>
      <c r="F23" s="20">
        <f t="shared" si="1"/>
        <v>6744.4</v>
      </c>
      <c r="G23" s="21">
        <f t="shared" si="1"/>
        <v>0</v>
      </c>
      <c r="H23" s="22">
        <f t="shared" si="1"/>
        <v>0</v>
      </c>
      <c r="I23" s="23">
        <f t="shared" si="2"/>
        <v>6744.4</v>
      </c>
      <c r="J23" s="24">
        <f t="shared" si="3"/>
        <v>6744.4</v>
      </c>
    </row>
    <row r="24" spans="2:10" ht="12.75">
      <c r="B24" s="39" t="s">
        <v>53</v>
      </c>
      <c r="C24" s="40"/>
      <c r="D24" s="111" t="s">
        <v>37</v>
      </c>
      <c r="E24" s="25">
        <f t="shared" si="1"/>
        <v>10040.6</v>
      </c>
      <c r="F24" s="20">
        <f t="shared" si="1"/>
        <v>10039.4</v>
      </c>
      <c r="G24" s="21">
        <f t="shared" si="1"/>
        <v>407.6</v>
      </c>
      <c r="H24" s="22">
        <f t="shared" si="1"/>
        <v>375.9</v>
      </c>
      <c r="I24" s="23">
        <f t="shared" si="2"/>
        <v>10448.2</v>
      </c>
      <c r="J24" s="24">
        <f t="shared" si="3"/>
        <v>10415.3</v>
      </c>
    </row>
    <row r="25" spans="2:10" ht="12.75">
      <c r="B25" s="39" t="s">
        <v>54</v>
      </c>
      <c r="C25" s="40"/>
      <c r="D25" s="111" t="s">
        <v>38</v>
      </c>
      <c r="E25" s="25">
        <f t="shared" si="1"/>
        <v>62.9</v>
      </c>
      <c r="F25" s="20">
        <f t="shared" si="1"/>
        <v>41.199999999999996</v>
      </c>
      <c r="G25" s="21">
        <f t="shared" si="1"/>
        <v>1091.1000000000001</v>
      </c>
      <c r="H25" s="22">
        <f t="shared" si="1"/>
        <v>694.4</v>
      </c>
      <c r="I25" s="23">
        <f t="shared" si="2"/>
        <v>1154.0000000000002</v>
      </c>
      <c r="J25" s="24">
        <f t="shared" si="3"/>
        <v>735.6</v>
      </c>
    </row>
    <row r="26" spans="2:10" ht="25.5">
      <c r="B26" s="39" t="s">
        <v>55</v>
      </c>
      <c r="C26" s="40"/>
      <c r="D26" s="111" t="s">
        <v>26</v>
      </c>
      <c r="E26" s="25">
        <f t="shared" si="1"/>
        <v>3831.6</v>
      </c>
      <c r="F26" s="20">
        <f t="shared" si="1"/>
        <v>2349.9</v>
      </c>
      <c r="G26" s="21">
        <f t="shared" si="1"/>
        <v>133002.99999999997</v>
      </c>
      <c r="H26" s="22">
        <f t="shared" si="1"/>
        <v>87770.5</v>
      </c>
      <c r="I26" s="23">
        <f t="shared" si="2"/>
        <v>136834.59999999998</v>
      </c>
      <c r="J26" s="24">
        <f t="shared" si="3"/>
        <v>90120.4</v>
      </c>
    </row>
    <row r="27" spans="2:10" ht="12.75">
      <c r="B27" s="39" t="s">
        <v>56</v>
      </c>
      <c r="C27" s="40"/>
      <c r="D27" s="111" t="s">
        <v>39</v>
      </c>
      <c r="E27" s="25">
        <f t="shared" si="1"/>
        <v>4000</v>
      </c>
      <c r="F27" s="20">
        <f t="shared" si="1"/>
        <v>2495.2</v>
      </c>
      <c r="G27" s="21">
        <f t="shared" si="1"/>
        <v>0</v>
      </c>
      <c r="H27" s="22">
        <f t="shared" si="1"/>
        <v>0</v>
      </c>
      <c r="I27" s="23">
        <f t="shared" si="2"/>
        <v>4000</v>
      </c>
      <c r="J27" s="24">
        <f t="shared" si="3"/>
        <v>2495.2</v>
      </c>
    </row>
    <row r="28" spans="2:10" ht="12.75">
      <c r="B28" s="39" t="s">
        <v>57</v>
      </c>
      <c r="C28" s="40"/>
      <c r="D28" s="111" t="s">
        <v>40</v>
      </c>
      <c r="E28" s="25">
        <f t="shared" si="1"/>
        <v>0</v>
      </c>
      <c r="F28" s="20">
        <f t="shared" si="1"/>
        <v>0</v>
      </c>
      <c r="G28" s="21">
        <f t="shared" si="1"/>
        <v>21415.699999999997</v>
      </c>
      <c r="H28" s="22">
        <f t="shared" si="1"/>
        <v>5911</v>
      </c>
      <c r="I28" s="23">
        <f t="shared" si="2"/>
        <v>21415.699999999997</v>
      </c>
      <c r="J28" s="24">
        <f t="shared" si="3"/>
        <v>5911</v>
      </c>
    </row>
    <row r="29" spans="2:10" ht="12.75">
      <c r="B29" s="39" t="s">
        <v>58</v>
      </c>
      <c r="C29" s="40"/>
      <c r="D29" s="111" t="s">
        <v>62</v>
      </c>
      <c r="E29" s="25">
        <f t="shared" si="1"/>
        <v>5874</v>
      </c>
      <c r="F29" s="20">
        <f t="shared" si="1"/>
        <v>2246.9</v>
      </c>
      <c r="G29" s="21">
        <f t="shared" si="1"/>
        <v>82531.8</v>
      </c>
      <c r="H29" s="22">
        <f t="shared" si="1"/>
        <v>26840.200000000004</v>
      </c>
      <c r="I29" s="23">
        <f t="shared" si="2"/>
        <v>88405.8</v>
      </c>
      <c r="J29" s="24">
        <f t="shared" si="3"/>
        <v>29087.100000000006</v>
      </c>
    </row>
    <row r="30" spans="2:10" ht="12.75">
      <c r="B30" s="39" t="s">
        <v>59</v>
      </c>
      <c r="C30" s="40"/>
      <c r="D30" s="111" t="s">
        <v>63</v>
      </c>
      <c r="E30" s="25">
        <f t="shared" si="1"/>
        <v>16491.4</v>
      </c>
      <c r="F30" s="20">
        <f t="shared" si="1"/>
        <v>1958.8000000000002</v>
      </c>
      <c r="G30" s="21">
        <f t="shared" si="1"/>
        <v>52552.7</v>
      </c>
      <c r="H30" s="22">
        <f t="shared" si="1"/>
        <v>22266.9</v>
      </c>
      <c r="I30" s="23">
        <f t="shared" si="2"/>
        <v>69044.1</v>
      </c>
      <c r="J30" s="24">
        <f t="shared" si="3"/>
        <v>24225.7</v>
      </c>
    </row>
    <row r="31" spans="2:10" ht="12.75">
      <c r="B31" s="39" t="s">
        <v>60</v>
      </c>
      <c r="C31" s="40"/>
      <c r="D31" s="111" t="s">
        <v>64</v>
      </c>
      <c r="E31" s="25">
        <f t="shared" si="1"/>
        <v>0</v>
      </c>
      <c r="F31" s="20">
        <f t="shared" si="1"/>
        <v>0</v>
      </c>
      <c r="G31" s="21">
        <f t="shared" si="1"/>
        <v>1373.5</v>
      </c>
      <c r="H31" s="22">
        <f t="shared" si="1"/>
        <v>160.5</v>
      </c>
      <c r="I31" s="29">
        <f t="shared" si="2"/>
        <v>1373.5</v>
      </c>
      <c r="J31" s="30">
        <f t="shared" si="3"/>
        <v>160.5</v>
      </c>
    </row>
    <row r="32" spans="2:10" ht="13.5" thickBot="1">
      <c r="B32" s="6" t="s">
        <v>61</v>
      </c>
      <c r="C32" s="112"/>
      <c r="D32" s="113" t="s">
        <v>27</v>
      </c>
      <c r="E32" s="31">
        <f t="shared" si="1"/>
        <v>20</v>
      </c>
      <c r="F32" s="106">
        <f t="shared" si="1"/>
        <v>0</v>
      </c>
      <c r="G32" s="32">
        <f t="shared" si="1"/>
        <v>0</v>
      </c>
      <c r="H32" s="107">
        <f t="shared" si="1"/>
        <v>0</v>
      </c>
      <c r="I32" s="33">
        <f t="shared" si="2"/>
        <v>20</v>
      </c>
      <c r="J32" s="34">
        <f t="shared" si="3"/>
        <v>0</v>
      </c>
    </row>
    <row r="33" spans="2:10" s="1" customFormat="1" ht="16.5" thickBot="1">
      <c r="B33" s="123" t="s">
        <v>28</v>
      </c>
      <c r="C33" s="124"/>
      <c r="D33" s="124"/>
      <c r="E33" s="125"/>
      <c r="F33" s="125"/>
      <c r="G33" s="125"/>
      <c r="H33" s="125"/>
      <c r="I33" s="125"/>
      <c r="J33" s="126"/>
    </row>
    <row r="34" spans="2:10" ht="30" customHeight="1" thickBot="1">
      <c r="B34" s="120" t="s">
        <v>7</v>
      </c>
      <c r="C34" s="121"/>
      <c r="D34" s="121"/>
      <c r="E34" s="35">
        <f aca="true" t="shared" si="4" ref="E34:J34">SUM(E35:E55)</f>
        <v>53853.6</v>
      </c>
      <c r="F34" s="36">
        <f t="shared" si="4"/>
        <v>53097.9</v>
      </c>
      <c r="G34" s="35">
        <f t="shared" si="4"/>
        <v>91958.9</v>
      </c>
      <c r="H34" s="37">
        <f t="shared" si="4"/>
        <v>89089.29999999999</v>
      </c>
      <c r="I34" s="38">
        <f t="shared" si="4"/>
        <v>145812.5</v>
      </c>
      <c r="J34" s="37">
        <f t="shared" si="4"/>
        <v>142187.19999999998</v>
      </c>
    </row>
    <row r="35" spans="2:10" ht="12.75">
      <c r="B35" s="93" t="s">
        <v>41</v>
      </c>
      <c r="C35" s="94"/>
      <c r="D35" s="110" t="s">
        <v>35</v>
      </c>
      <c r="E35" s="21">
        <f>35080.3-0.1</f>
        <v>35080.200000000004</v>
      </c>
      <c r="F35" s="22">
        <v>35078.7</v>
      </c>
      <c r="G35" s="19">
        <v>0</v>
      </c>
      <c r="H35" s="20"/>
      <c r="I35" s="23">
        <f aca="true" t="shared" si="5" ref="I35:I55">E35+G35</f>
        <v>35080.200000000004</v>
      </c>
      <c r="J35" s="24">
        <f aca="true" t="shared" si="6" ref="J35:J55">F35+H35</f>
        <v>35078.7</v>
      </c>
    </row>
    <row r="36" spans="2:10" ht="12.75">
      <c r="B36" s="39" t="s">
        <v>42</v>
      </c>
      <c r="C36" s="40"/>
      <c r="D36" s="111" t="s">
        <v>32</v>
      </c>
      <c r="E36" s="27">
        <f>12676.1-0.1</f>
        <v>12676</v>
      </c>
      <c r="F36" s="28">
        <v>12429.9</v>
      </c>
      <c r="G36" s="25">
        <v>0</v>
      </c>
      <c r="H36" s="26"/>
      <c r="I36" s="23">
        <f t="shared" si="5"/>
        <v>12676</v>
      </c>
      <c r="J36" s="24">
        <f t="shared" si="6"/>
        <v>12429.9</v>
      </c>
    </row>
    <row r="37" spans="2:10" ht="12.75">
      <c r="B37" s="39" t="s">
        <v>43</v>
      </c>
      <c r="C37" s="40"/>
      <c r="D37" s="111" t="s">
        <v>33</v>
      </c>
      <c r="E37" s="27">
        <v>791.6</v>
      </c>
      <c r="F37" s="28">
        <v>643.5</v>
      </c>
      <c r="G37" s="25">
        <v>271.6</v>
      </c>
      <c r="H37" s="26">
        <v>108.1</v>
      </c>
      <c r="I37" s="23">
        <f t="shared" si="5"/>
        <v>1063.2</v>
      </c>
      <c r="J37" s="24">
        <f t="shared" si="6"/>
        <v>751.6</v>
      </c>
    </row>
    <row r="38" spans="2:10" ht="12.75">
      <c r="B38" s="39" t="s">
        <v>44</v>
      </c>
      <c r="C38" s="40"/>
      <c r="D38" s="111" t="s">
        <v>18</v>
      </c>
      <c r="E38" s="27">
        <v>1953.7</v>
      </c>
      <c r="F38" s="28">
        <v>1746.4</v>
      </c>
      <c r="G38" s="25">
        <v>35144.3</v>
      </c>
      <c r="H38" s="26">
        <v>34439.1</v>
      </c>
      <c r="I38" s="23">
        <f t="shared" si="5"/>
        <v>37098</v>
      </c>
      <c r="J38" s="24">
        <f t="shared" si="6"/>
        <v>36185.5</v>
      </c>
    </row>
    <row r="39" spans="1:10" s="47" customFormat="1" ht="12.75">
      <c r="A39" s="3"/>
      <c r="B39" s="39" t="s">
        <v>45</v>
      </c>
      <c r="C39" s="40"/>
      <c r="D39" s="111" t="s">
        <v>19</v>
      </c>
      <c r="E39" s="41">
        <v>250.2</v>
      </c>
      <c r="F39" s="42">
        <v>198.4</v>
      </c>
      <c r="G39" s="43">
        <v>0</v>
      </c>
      <c r="H39" s="44"/>
      <c r="I39" s="45">
        <f t="shared" si="5"/>
        <v>250.2</v>
      </c>
      <c r="J39" s="46">
        <f t="shared" si="6"/>
        <v>198.4</v>
      </c>
    </row>
    <row r="40" spans="1:10" s="47" customFormat="1" ht="12.75">
      <c r="A40" s="3"/>
      <c r="B40" s="39" t="s">
        <v>46</v>
      </c>
      <c r="C40" s="40"/>
      <c r="D40" s="111" t="s">
        <v>20</v>
      </c>
      <c r="E40" s="41">
        <v>1462.5</v>
      </c>
      <c r="F40" s="42">
        <v>1385.2</v>
      </c>
      <c r="G40" s="43">
        <v>0</v>
      </c>
      <c r="H40" s="44"/>
      <c r="I40" s="45">
        <f t="shared" si="5"/>
        <v>1462.5</v>
      </c>
      <c r="J40" s="46">
        <f t="shared" si="6"/>
        <v>1385.2</v>
      </c>
    </row>
    <row r="41" spans="1:10" s="47" customFormat="1" ht="12.75">
      <c r="A41" s="3"/>
      <c r="B41" s="39" t="s">
        <v>47</v>
      </c>
      <c r="C41" s="40"/>
      <c r="D41" s="111" t="s">
        <v>21</v>
      </c>
      <c r="E41" s="41">
        <v>107.7</v>
      </c>
      <c r="F41" s="42">
        <v>106.5</v>
      </c>
      <c r="G41" s="43">
        <v>0</v>
      </c>
      <c r="H41" s="44"/>
      <c r="I41" s="45">
        <f t="shared" si="5"/>
        <v>107.7</v>
      </c>
      <c r="J41" s="46">
        <f t="shared" si="6"/>
        <v>106.5</v>
      </c>
    </row>
    <row r="42" spans="1:10" s="47" customFormat="1" ht="12.75">
      <c r="A42" s="3"/>
      <c r="B42" s="39" t="s">
        <v>48</v>
      </c>
      <c r="C42" s="40"/>
      <c r="D42" s="111" t="s">
        <v>22</v>
      </c>
      <c r="E42" s="41">
        <v>1163.8</v>
      </c>
      <c r="F42" s="42">
        <v>1153.9</v>
      </c>
      <c r="G42" s="43">
        <v>0</v>
      </c>
      <c r="H42" s="44"/>
      <c r="I42" s="45">
        <f t="shared" si="5"/>
        <v>1163.8</v>
      </c>
      <c r="J42" s="46">
        <f t="shared" si="6"/>
        <v>1153.9</v>
      </c>
    </row>
    <row r="43" spans="1:10" s="47" customFormat="1" ht="12.75">
      <c r="A43" s="3"/>
      <c r="B43" s="39" t="s">
        <v>49</v>
      </c>
      <c r="C43" s="40"/>
      <c r="D43" s="111" t="s">
        <v>23</v>
      </c>
      <c r="E43" s="41">
        <v>336.3</v>
      </c>
      <c r="F43" s="42">
        <v>333.6</v>
      </c>
      <c r="G43" s="43">
        <v>0</v>
      </c>
      <c r="H43" s="44"/>
      <c r="I43" s="45">
        <f t="shared" si="5"/>
        <v>336.3</v>
      </c>
      <c r="J43" s="46">
        <f t="shared" si="6"/>
        <v>333.6</v>
      </c>
    </row>
    <row r="44" spans="1:10" s="47" customFormat="1" ht="12.75">
      <c r="A44" s="3"/>
      <c r="B44" s="39" t="s">
        <v>50</v>
      </c>
      <c r="C44" s="40"/>
      <c r="D44" s="111" t="s">
        <v>24</v>
      </c>
      <c r="E44" s="41">
        <v>0</v>
      </c>
      <c r="F44" s="42"/>
      <c r="G44" s="43">
        <v>0</v>
      </c>
      <c r="H44" s="44"/>
      <c r="I44" s="45">
        <f t="shared" si="5"/>
        <v>0</v>
      </c>
      <c r="J44" s="46">
        <f t="shared" si="6"/>
        <v>0</v>
      </c>
    </row>
    <row r="45" spans="1:10" s="47" customFormat="1" ht="25.5">
      <c r="A45" s="3"/>
      <c r="B45" s="39" t="s">
        <v>51</v>
      </c>
      <c r="C45" s="40"/>
      <c r="D45" s="111" t="s">
        <v>25</v>
      </c>
      <c r="E45" s="41">
        <v>25.7</v>
      </c>
      <c r="F45" s="42">
        <v>18.9</v>
      </c>
      <c r="G45" s="43">
        <v>0</v>
      </c>
      <c r="H45" s="44"/>
      <c r="I45" s="45">
        <f t="shared" si="5"/>
        <v>25.7</v>
      </c>
      <c r="J45" s="46">
        <f t="shared" si="6"/>
        <v>18.9</v>
      </c>
    </row>
    <row r="46" spans="1:10" s="47" customFormat="1" ht="12.75">
      <c r="A46" s="3"/>
      <c r="B46" s="39" t="s">
        <v>52</v>
      </c>
      <c r="C46" s="40"/>
      <c r="D46" s="111" t="s">
        <v>36</v>
      </c>
      <c r="E46" s="41">
        <v>0</v>
      </c>
      <c r="F46" s="42"/>
      <c r="G46" s="43">
        <v>0</v>
      </c>
      <c r="H46" s="44"/>
      <c r="I46" s="45">
        <f t="shared" si="5"/>
        <v>0</v>
      </c>
      <c r="J46" s="46">
        <f t="shared" si="6"/>
        <v>0</v>
      </c>
    </row>
    <row r="47" spans="1:10" s="47" customFormat="1" ht="12.75">
      <c r="A47" s="3"/>
      <c r="B47" s="39" t="s">
        <v>53</v>
      </c>
      <c r="C47" s="40"/>
      <c r="D47" s="111" t="s">
        <v>37</v>
      </c>
      <c r="E47" s="41">
        <v>0</v>
      </c>
      <c r="F47" s="42"/>
      <c r="G47" s="43">
        <v>0</v>
      </c>
      <c r="H47" s="44"/>
      <c r="I47" s="45">
        <f t="shared" si="5"/>
        <v>0</v>
      </c>
      <c r="J47" s="46">
        <f t="shared" si="6"/>
        <v>0</v>
      </c>
    </row>
    <row r="48" spans="1:10" s="47" customFormat="1" ht="12.75">
      <c r="A48" s="3"/>
      <c r="B48" s="39" t="s">
        <v>54</v>
      </c>
      <c r="C48" s="40"/>
      <c r="D48" s="111" t="s">
        <v>38</v>
      </c>
      <c r="E48" s="41">
        <v>5.9</v>
      </c>
      <c r="F48" s="42">
        <v>2.9</v>
      </c>
      <c r="G48" s="43">
        <v>0</v>
      </c>
      <c r="H48" s="44"/>
      <c r="I48" s="45">
        <f t="shared" si="5"/>
        <v>5.9</v>
      </c>
      <c r="J48" s="46">
        <f t="shared" si="6"/>
        <v>2.9</v>
      </c>
    </row>
    <row r="49" spans="1:10" s="47" customFormat="1" ht="25.5">
      <c r="A49" s="3"/>
      <c r="B49" s="39" t="s">
        <v>55</v>
      </c>
      <c r="C49" s="40"/>
      <c r="D49" s="111" t="s">
        <v>26</v>
      </c>
      <c r="E49" s="41">
        <v>0</v>
      </c>
      <c r="F49" s="42"/>
      <c r="G49" s="43">
        <v>56543</v>
      </c>
      <c r="H49" s="44">
        <v>54542.1</v>
      </c>
      <c r="I49" s="45">
        <f t="shared" si="5"/>
        <v>56543</v>
      </c>
      <c r="J49" s="46">
        <f t="shared" si="6"/>
        <v>54542.1</v>
      </c>
    </row>
    <row r="50" spans="1:10" s="47" customFormat="1" ht="12.75" collapsed="1">
      <c r="A50" s="3"/>
      <c r="B50" s="39" t="s">
        <v>56</v>
      </c>
      <c r="C50" s="40"/>
      <c r="D50" s="111" t="s">
        <v>39</v>
      </c>
      <c r="E50" s="41">
        <v>0</v>
      </c>
      <c r="F50" s="42"/>
      <c r="G50" s="43">
        <v>0</v>
      </c>
      <c r="H50" s="44"/>
      <c r="I50" s="45">
        <f t="shared" si="5"/>
        <v>0</v>
      </c>
      <c r="J50" s="46">
        <f t="shared" si="6"/>
        <v>0</v>
      </c>
    </row>
    <row r="51" spans="1:10" s="47" customFormat="1" ht="12.75">
      <c r="A51" s="3"/>
      <c r="B51" s="39" t="s">
        <v>57</v>
      </c>
      <c r="C51" s="40"/>
      <c r="D51" s="111" t="s">
        <v>40</v>
      </c>
      <c r="E51" s="41">
        <v>0</v>
      </c>
      <c r="F51" s="42"/>
      <c r="G51" s="43">
        <v>0</v>
      </c>
      <c r="H51" s="44"/>
      <c r="I51" s="45">
        <f t="shared" si="5"/>
        <v>0</v>
      </c>
      <c r="J51" s="46">
        <f t="shared" si="6"/>
        <v>0</v>
      </c>
    </row>
    <row r="52" spans="1:10" s="47" customFormat="1" ht="12.75">
      <c r="A52" s="3"/>
      <c r="B52" s="39" t="s">
        <v>58</v>
      </c>
      <c r="C52" s="40"/>
      <c r="D52" s="111" t="s">
        <v>62</v>
      </c>
      <c r="E52" s="41">
        <v>0</v>
      </c>
      <c r="F52" s="42"/>
      <c r="G52" s="43">
        <v>0</v>
      </c>
      <c r="H52" s="44"/>
      <c r="I52" s="45">
        <f t="shared" si="5"/>
        <v>0</v>
      </c>
      <c r="J52" s="46">
        <f t="shared" si="6"/>
        <v>0</v>
      </c>
    </row>
    <row r="53" spans="1:10" s="47" customFormat="1" ht="12.75">
      <c r="A53" s="3"/>
      <c r="B53" s="39" t="s">
        <v>59</v>
      </c>
      <c r="C53" s="40"/>
      <c r="D53" s="111" t="s">
        <v>63</v>
      </c>
      <c r="E53" s="41">
        <v>0</v>
      </c>
      <c r="F53" s="42"/>
      <c r="G53" s="43">
        <v>0</v>
      </c>
      <c r="H53" s="44"/>
      <c r="I53" s="45">
        <f t="shared" si="5"/>
        <v>0</v>
      </c>
      <c r="J53" s="46">
        <f t="shared" si="6"/>
        <v>0</v>
      </c>
    </row>
    <row r="54" spans="1:10" s="47" customFormat="1" ht="12.75">
      <c r="A54" s="3"/>
      <c r="B54" s="39" t="s">
        <v>60</v>
      </c>
      <c r="C54" s="40"/>
      <c r="D54" s="111" t="s">
        <v>64</v>
      </c>
      <c r="E54" s="41">
        <v>0</v>
      </c>
      <c r="F54" s="42"/>
      <c r="G54" s="43">
        <v>0</v>
      </c>
      <c r="H54" s="44"/>
      <c r="I54" s="45">
        <f t="shared" si="5"/>
        <v>0</v>
      </c>
      <c r="J54" s="46">
        <f t="shared" si="6"/>
        <v>0</v>
      </c>
    </row>
    <row r="55" spans="1:10" s="47" customFormat="1" ht="13.5" thickBot="1">
      <c r="A55" s="3"/>
      <c r="B55" s="6" t="s">
        <v>61</v>
      </c>
      <c r="C55" s="112"/>
      <c r="D55" s="113" t="s">
        <v>27</v>
      </c>
      <c r="E55" s="48">
        <v>0</v>
      </c>
      <c r="F55" s="49"/>
      <c r="G55" s="50">
        <v>0</v>
      </c>
      <c r="H55" s="51"/>
      <c r="I55" s="52">
        <f t="shared" si="5"/>
        <v>0</v>
      </c>
      <c r="J55" s="53">
        <f t="shared" si="6"/>
        <v>0</v>
      </c>
    </row>
    <row r="56" spans="2:10" ht="30" customHeight="1" collapsed="1" thickBot="1">
      <c r="B56" s="120" t="s">
        <v>4</v>
      </c>
      <c r="C56" s="121"/>
      <c r="D56" s="121"/>
      <c r="E56" s="35">
        <f aca="true" t="shared" si="7" ref="E56:J56">SUM(E57:E77)</f>
        <v>278379.1</v>
      </c>
      <c r="F56" s="36">
        <f t="shared" si="7"/>
        <v>277879.39999999997</v>
      </c>
      <c r="G56" s="35">
        <f t="shared" si="7"/>
        <v>60884.70000000001</v>
      </c>
      <c r="H56" s="37">
        <f t="shared" si="7"/>
        <v>43553.2</v>
      </c>
      <c r="I56" s="38">
        <f t="shared" si="7"/>
        <v>339263.80000000005</v>
      </c>
      <c r="J56" s="37">
        <f t="shared" si="7"/>
        <v>321432.6</v>
      </c>
    </row>
    <row r="57" spans="2:10" ht="12.75">
      <c r="B57" s="93" t="s">
        <v>41</v>
      </c>
      <c r="C57" s="94"/>
      <c r="D57" s="110" t="s">
        <v>35</v>
      </c>
      <c r="E57" s="54">
        <v>204240.1</v>
      </c>
      <c r="F57" s="55">
        <v>204240.1</v>
      </c>
      <c r="G57" s="56">
        <v>5422.5</v>
      </c>
      <c r="H57" s="57">
        <v>5422.4</v>
      </c>
      <c r="I57" s="58">
        <f aca="true" t="shared" si="8" ref="I57:I77">E57+G57</f>
        <v>209662.6</v>
      </c>
      <c r="J57" s="24">
        <f aca="true" t="shared" si="9" ref="J57:J77">F57+H57</f>
        <v>209662.5</v>
      </c>
    </row>
    <row r="58" spans="2:10" ht="12.75">
      <c r="B58" s="39" t="s">
        <v>42</v>
      </c>
      <c r="C58" s="40"/>
      <c r="D58" s="111" t="s">
        <v>32</v>
      </c>
      <c r="E58" s="59">
        <v>73962.1</v>
      </c>
      <c r="F58" s="60">
        <v>73533.2</v>
      </c>
      <c r="G58" s="56">
        <v>108</v>
      </c>
      <c r="H58" s="60">
        <v>36.9</v>
      </c>
      <c r="I58" s="58">
        <f t="shared" si="8"/>
        <v>74070.1</v>
      </c>
      <c r="J58" s="24">
        <f t="shared" si="9"/>
        <v>73570.09999999999</v>
      </c>
    </row>
    <row r="59" spans="2:10" ht="12.75">
      <c r="B59" s="39" t="s">
        <v>43</v>
      </c>
      <c r="C59" s="40"/>
      <c r="D59" s="111" t="s">
        <v>33</v>
      </c>
      <c r="E59" s="59">
        <v>64.1</v>
      </c>
      <c r="F59" s="60">
        <v>58.6</v>
      </c>
      <c r="G59" s="56">
        <v>14920.2</v>
      </c>
      <c r="H59" s="60">
        <v>11272.3</v>
      </c>
      <c r="I59" s="58">
        <f t="shared" si="8"/>
        <v>14984.300000000001</v>
      </c>
      <c r="J59" s="24">
        <f t="shared" si="9"/>
        <v>11330.9</v>
      </c>
    </row>
    <row r="60" spans="2:10" ht="12.75">
      <c r="B60" s="39" t="s">
        <v>44</v>
      </c>
      <c r="C60" s="40"/>
      <c r="D60" s="111" t="s">
        <v>18</v>
      </c>
      <c r="E60" s="59">
        <v>78.9</v>
      </c>
      <c r="F60" s="60">
        <v>18.8</v>
      </c>
      <c r="G60" s="56">
        <v>15763.7</v>
      </c>
      <c r="H60" s="60">
        <v>11713.5</v>
      </c>
      <c r="I60" s="58">
        <f t="shared" si="8"/>
        <v>15842.6</v>
      </c>
      <c r="J60" s="24">
        <f t="shared" si="9"/>
        <v>11732.3</v>
      </c>
    </row>
    <row r="61" spans="2:10" ht="12.75">
      <c r="B61" s="39" t="s">
        <v>45</v>
      </c>
      <c r="C61" s="40"/>
      <c r="D61" s="111" t="s">
        <v>19</v>
      </c>
      <c r="E61" s="59">
        <v>24</v>
      </c>
      <c r="F61" s="60">
        <v>19</v>
      </c>
      <c r="G61" s="61">
        <v>1164.5</v>
      </c>
      <c r="H61" s="60">
        <v>821.2</v>
      </c>
      <c r="I61" s="58">
        <f t="shared" si="8"/>
        <v>1188.5</v>
      </c>
      <c r="J61" s="24">
        <f t="shared" si="9"/>
        <v>840.2</v>
      </c>
    </row>
    <row r="62" spans="2:10" ht="12.75">
      <c r="B62" s="39" t="s">
        <v>46</v>
      </c>
      <c r="C62" s="40"/>
      <c r="D62" s="111" t="s">
        <v>20</v>
      </c>
      <c r="E62" s="59">
        <v>0</v>
      </c>
      <c r="F62" s="60"/>
      <c r="G62" s="56">
        <v>4188.9</v>
      </c>
      <c r="H62" s="60">
        <v>3312.3</v>
      </c>
      <c r="I62" s="58">
        <f t="shared" si="8"/>
        <v>4188.9</v>
      </c>
      <c r="J62" s="24">
        <f t="shared" si="9"/>
        <v>3312.3</v>
      </c>
    </row>
    <row r="63" spans="2:10" ht="12.75">
      <c r="B63" s="39" t="s">
        <v>47</v>
      </c>
      <c r="C63" s="40"/>
      <c r="D63" s="111" t="s">
        <v>21</v>
      </c>
      <c r="E63" s="59">
        <v>0</v>
      </c>
      <c r="F63" s="60"/>
      <c r="G63" s="56">
        <v>232.3</v>
      </c>
      <c r="H63" s="60">
        <v>165.3</v>
      </c>
      <c r="I63" s="58">
        <f t="shared" si="8"/>
        <v>232.3</v>
      </c>
      <c r="J63" s="24">
        <f t="shared" si="9"/>
        <v>165.3</v>
      </c>
    </row>
    <row r="64" spans="2:10" ht="12.75">
      <c r="B64" s="39" t="s">
        <v>48</v>
      </c>
      <c r="C64" s="40"/>
      <c r="D64" s="111" t="s">
        <v>22</v>
      </c>
      <c r="E64" s="59">
        <v>5</v>
      </c>
      <c r="F64" s="60">
        <v>5</v>
      </c>
      <c r="G64" s="61">
        <v>3352.5</v>
      </c>
      <c r="H64" s="60">
        <v>3094.7</v>
      </c>
      <c r="I64" s="58">
        <f t="shared" si="8"/>
        <v>3357.5</v>
      </c>
      <c r="J64" s="24">
        <f t="shared" si="9"/>
        <v>3099.7</v>
      </c>
    </row>
    <row r="65" spans="2:10" ht="12.75">
      <c r="B65" s="39" t="s">
        <v>49</v>
      </c>
      <c r="C65" s="40"/>
      <c r="D65" s="111" t="s">
        <v>23</v>
      </c>
      <c r="E65" s="59">
        <v>0</v>
      </c>
      <c r="F65" s="60"/>
      <c r="G65" s="56">
        <v>1013</v>
      </c>
      <c r="H65" s="60">
        <v>870.9</v>
      </c>
      <c r="I65" s="58">
        <f t="shared" si="8"/>
        <v>1013</v>
      </c>
      <c r="J65" s="24">
        <f t="shared" si="9"/>
        <v>870.9</v>
      </c>
    </row>
    <row r="66" spans="2:10" ht="12.75">
      <c r="B66" s="39" t="s">
        <v>50</v>
      </c>
      <c r="C66" s="40"/>
      <c r="D66" s="111" t="s">
        <v>24</v>
      </c>
      <c r="E66" s="59">
        <v>0</v>
      </c>
      <c r="F66" s="60"/>
      <c r="G66" s="61">
        <v>0</v>
      </c>
      <c r="H66" s="60"/>
      <c r="I66" s="58">
        <f t="shared" si="8"/>
        <v>0</v>
      </c>
      <c r="J66" s="24">
        <f t="shared" si="9"/>
        <v>0</v>
      </c>
    </row>
    <row r="67" spans="2:10" ht="25.5">
      <c r="B67" s="39" t="s">
        <v>51</v>
      </c>
      <c r="C67" s="40"/>
      <c r="D67" s="111" t="s">
        <v>25</v>
      </c>
      <c r="E67" s="59">
        <v>4.8</v>
      </c>
      <c r="F67" s="60">
        <v>4.7</v>
      </c>
      <c r="G67" s="56">
        <v>32.9</v>
      </c>
      <c r="H67" s="60">
        <v>15.9</v>
      </c>
      <c r="I67" s="58">
        <f t="shared" si="8"/>
        <v>37.699999999999996</v>
      </c>
      <c r="J67" s="24">
        <f t="shared" si="9"/>
        <v>20.6</v>
      </c>
    </row>
    <row r="68" spans="2:10" ht="12.75">
      <c r="B68" s="39" t="s">
        <v>52</v>
      </c>
      <c r="C68" s="40"/>
      <c r="D68" s="111" t="s">
        <v>36</v>
      </c>
      <c r="E68" s="61">
        <v>0</v>
      </c>
      <c r="F68" s="60"/>
      <c r="G68" s="61">
        <v>0</v>
      </c>
      <c r="H68" s="60"/>
      <c r="I68" s="58">
        <f t="shared" si="8"/>
        <v>0</v>
      </c>
      <c r="J68" s="24">
        <f t="shared" si="9"/>
        <v>0</v>
      </c>
    </row>
    <row r="69" spans="2:10" ht="12.75">
      <c r="B69" s="39" t="s">
        <v>53</v>
      </c>
      <c r="C69" s="40"/>
      <c r="D69" s="111" t="s">
        <v>37</v>
      </c>
      <c r="E69" s="62">
        <v>0</v>
      </c>
      <c r="F69" s="60"/>
      <c r="G69" s="63">
        <v>31.8</v>
      </c>
      <c r="H69" s="60">
        <v>18.9</v>
      </c>
      <c r="I69" s="58">
        <f t="shared" si="8"/>
        <v>31.8</v>
      </c>
      <c r="J69" s="24">
        <f t="shared" si="9"/>
        <v>18.9</v>
      </c>
    </row>
    <row r="70" spans="2:10" ht="12.75">
      <c r="B70" s="39" t="s">
        <v>54</v>
      </c>
      <c r="C70" s="40"/>
      <c r="D70" s="111" t="s">
        <v>38</v>
      </c>
      <c r="E70" s="59">
        <v>0.1</v>
      </c>
      <c r="F70" s="60"/>
      <c r="G70" s="56">
        <v>21.3</v>
      </c>
      <c r="H70" s="60">
        <v>14.6</v>
      </c>
      <c r="I70" s="58">
        <f t="shared" si="8"/>
        <v>21.400000000000002</v>
      </c>
      <c r="J70" s="24">
        <f t="shared" si="9"/>
        <v>14.6</v>
      </c>
    </row>
    <row r="71" spans="2:10" ht="25.5">
      <c r="B71" s="39" t="s">
        <v>55</v>
      </c>
      <c r="C71" s="40"/>
      <c r="D71" s="111" t="s">
        <v>26</v>
      </c>
      <c r="E71" s="61">
        <v>0</v>
      </c>
      <c r="F71" s="60"/>
      <c r="G71" s="61">
        <v>4353.9</v>
      </c>
      <c r="H71" s="60">
        <v>1994.6</v>
      </c>
      <c r="I71" s="58">
        <f t="shared" si="8"/>
        <v>4353.9</v>
      </c>
      <c r="J71" s="24">
        <f t="shared" si="9"/>
        <v>1994.6</v>
      </c>
    </row>
    <row r="72" spans="2:10" ht="12.75">
      <c r="B72" s="39" t="s">
        <v>56</v>
      </c>
      <c r="C72" s="40"/>
      <c r="D72" s="111" t="s">
        <v>39</v>
      </c>
      <c r="E72" s="59">
        <v>0</v>
      </c>
      <c r="F72" s="60"/>
      <c r="G72" s="56">
        <v>0</v>
      </c>
      <c r="H72" s="60"/>
      <c r="I72" s="58">
        <f t="shared" si="8"/>
        <v>0</v>
      </c>
      <c r="J72" s="24">
        <f t="shared" si="9"/>
        <v>0</v>
      </c>
    </row>
    <row r="73" spans="2:10" ht="12.75">
      <c r="B73" s="39" t="s">
        <v>57</v>
      </c>
      <c r="C73" s="40"/>
      <c r="D73" s="111" t="s">
        <v>40</v>
      </c>
      <c r="E73" s="59">
        <v>0</v>
      </c>
      <c r="F73" s="60"/>
      <c r="G73" s="56">
        <v>0</v>
      </c>
      <c r="H73" s="60"/>
      <c r="I73" s="58">
        <f t="shared" si="8"/>
        <v>0</v>
      </c>
      <c r="J73" s="24">
        <f t="shared" si="9"/>
        <v>0</v>
      </c>
    </row>
    <row r="74" spans="2:10" ht="12.75">
      <c r="B74" s="39" t="s">
        <v>58</v>
      </c>
      <c r="C74" s="40"/>
      <c r="D74" s="111" t="s">
        <v>62</v>
      </c>
      <c r="E74" s="61">
        <v>0</v>
      </c>
      <c r="F74" s="60"/>
      <c r="G74" s="61">
        <v>5523.5</v>
      </c>
      <c r="H74" s="60">
        <v>936.2</v>
      </c>
      <c r="I74" s="58">
        <f t="shared" si="8"/>
        <v>5523.5</v>
      </c>
      <c r="J74" s="24">
        <f t="shared" si="9"/>
        <v>936.2</v>
      </c>
    </row>
    <row r="75" spans="2:10" ht="12.75">
      <c r="B75" s="39" t="s">
        <v>59</v>
      </c>
      <c r="C75" s="40"/>
      <c r="D75" s="111" t="s">
        <v>63</v>
      </c>
      <c r="E75" s="59">
        <v>0</v>
      </c>
      <c r="F75" s="60"/>
      <c r="G75" s="56">
        <v>4755.7</v>
      </c>
      <c r="H75" s="60">
        <v>3863.5</v>
      </c>
      <c r="I75" s="58">
        <f t="shared" si="8"/>
        <v>4755.7</v>
      </c>
      <c r="J75" s="24">
        <f t="shared" si="9"/>
        <v>3863.5</v>
      </c>
    </row>
    <row r="76" spans="2:10" ht="12.75">
      <c r="B76" s="39" t="s">
        <v>60</v>
      </c>
      <c r="C76" s="40"/>
      <c r="D76" s="111" t="s">
        <v>64</v>
      </c>
      <c r="E76" s="61">
        <v>0</v>
      </c>
      <c r="F76" s="60"/>
      <c r="G76" s="56">
        <v>0</v>
      </c>
      <c r="H76" s="60"/>
      <c r="I76" s="58">
        <f t="shared" si="8"/>
        <v>0</v>
      </c>
      <c r="J76" s="24">
        <f t="shared" si="9"/>
        <v>0</v>
      </c>
    </row>
    <row r="77" spans="2:10" ht="13.5" thickBot="1">
      <c r="B77" s="6" t="s">
        <v>61</v>
      </c>
      <c r="C77" s="112"/>
      <c r="D77" s="113" t="s">
        <v>27</v>
      </c>
      <c r="E77" s="64">
        <v>0</v>
      </c>
      <c r="F77" s="65"/>
      <c r="G77" s="66">
        <v>0</v>
      </c>
      <c r="H77" s="67"/>
      <c r="I77" s="68">
        <f t="shared" si="8"/>
        <v>0</v>
      </c>
      <c r="J77" s="30">
        <f t="shared" si="9"/>
        <v>0</v>
      </c>
    </row>
    <row r="78" spans="2:10" ht="29.25" customHeight="1" collapsed="1" thickBot="1">
      <c r="B78" s="120" t="s">
        <v>66</v>
      </c>
      <c r="C78" s="121"/>
      <c r="D78" s="121"/>
      <c r="E78" s="69">
        <f aca="true" t="shared" si="10" ref="E78:J78">SUM(E79:E99)</f>
        <v>660769.9000000001</v>
      </c>
      <c r="F78" s="70">
        <f t="shared" si="10"/>
        <v>653077.3</v>
      </c>
      <c r="G78" s="69">
        <f t="shared" si="10"/>
        <v>113854.50000000001</v>
      </c>
      <c r="H78" s="71">
        <f t="shared" si="10"/>
        <v>86612.90000000001</v>
      </c>
      <c r="I78" s="72">
        <f t="shared" si="10"/>
        <v>774624.4</v>
      </c>
      <c r="J78" s="71">
        <f t="shared" si="10"/>
        <v>739690.2000000001</v>
      </c>
    </row>
    <row r="79" spans="2:10" ht="12.75">
      <c r="B79" s="93" t="s">
        <v>41</v>
      </c>
      <c r="C79" s="94"/>
      <c r="D79" s="110" t="s">
        <v>35</v>
      </c>
      <c r="E79" s="73">
        <v>484790.8</v>
      </c>
      <c r="F79" s="57">
        <v>484790.8</v>
      </c>
      <c r="G79" s="73">
        <v>20435.7</v>
      </c>
      <c r="H79" s="57">
        <v>20428.6</v>
      </c>
      <c r="I79" s="74">
        <f aca="true" t="shared" si="11" ref="I79:I99">E79+G79</f>
        <v>505226.5</v>
      </c>
      <c r="J79" s="75">
        <f aca="true" t="shared" si="12" ref="J79:J99">F79+H79</f>
        <v>505219.39999999997</v>
      </c>
    </row>
    <row r="80" spans="2:10" ht="12.75">
      <c r="B80" s="39" t="s">
        <v>42</v>
      </c>
      <c r="C80" s="40"/>
      <c r="D80" s="111" t="s">
        <v>32</v>
      </c>
      <c r="E80" s="61">
        <v>171045.3</v>
      </c>
      <c r="F80" s="60">
        <v>164592.1</v>
      </c>
      <c r="G80" s="61">
        <v>0</v>
      </c>
      <c r="H80" s="60"/>
      <c r="I80" s="74">
        <f t="shared" si="11"/>
        <v>171045.3</v>
      </c>
      <c r="J80" s="75">
        <f t="shared" si="12"/>
        <v>164592.1</v>
      </c>
    </row>
    <row r="81" spans="2:10" ht="12.75">
      <c r="B81" s="39" t="s">
        <v>43</v>
      </c>
      <c r="C81" s="40"/>
      <c r="D81" s="111" t="s">
        <v>33</v>
      </c>
      <c r="E81" s="61">
        <v>2417.9</v>
      </c>
      <c r="F81" s="60">
        <v>1971.4</v>
      </c>
      <c r="G81" s="61">
        <v>15882.2</v>
      </c>
      <c r="H81" s="60">
        <v>13444.5</v>
      </c>
      <c r="I81" s="74">
        <f t="shared" si="11"/>
        <v>18300.100000000002</v>
      </c>
      <c r="J81" s="75">
        <f t="shared" si="12"/>
        <v>15415.9</v>
      </c>
    </row>
    <row r="82" spans="2:10" ht="12.75">
      <c r="B82" s="39" t="s">
        <v>44</v>
      </c>
      <c r="C82" s="40"/>
      <c r="D82" s="111" t="s">
        <v>18</v>
      </c>
      <c r="E82" s="61">
        <v>1399.8</v>
      </c>
      <c r="F82" s="60">
        <v>1289.8</v>
      </c>
      <c r="G82" s="61">
        <v>25631.4</v>
      </c>
      <c r="H82" s="60">
        <v>23478.6</v>
      </c>
      <c r="I82" s="74">
        <f t="shared" si="11"/>
        <v>27031.2</v>
      </c>
      <c r="J82" s="75">
        <f t="shared" si="12"/>
        <v>24768.399999999998</v>
      </c>
    </row>
    <row r="83" spans="2:10" ht="12.75">
      <c r="B83" s="39" t="s">
        <v>45</v>
      </c>
      <c r="C83" s="40"/>
      <c r="D83" s="111" t="s">
        <v>19</v>
      </c>
      <c r="E83" s="61">
        <v>205.9</v>
      </c>
      <c r="F83" s="60">
        <v>142.2</v>
      </c>
      <c r="G83" s="61">
        <v>997</v>
      </c>
      <c r="H83" s="60">
        <v>727.9</v>
      </c>
      <c r="I83" s="74">
        <f t="shared" si="11"/>
        <v>1202.9</v>
      </c>
      <c r="J83" s="75">
        <f t="shared" si="12"/>
        <v>870.0999999999999</v>
      </c>
    </row>
    <row r="84" spans="2:10" ht="12.75">
      <c r="B84" s="39" t="s">
        <v>46</v>
      </c>
      <c r="C84" s="40"/>
      <c r="D84" s="111" t="s">
        <v>20</v>
      </c>
      <c r="E84" s="61">
        <v>123</v>
      </c>
      <c r="F84" s="60">
        <v>123</v>
      </c>
      <c r="G84" s="61">
        <v>9223.2</v>
      </c>
      <c r="H84" s="60">
        <v>8432.7</v>
      </c>
      <c r="I84" s="74">
        <f t="shared" si="11"/>
        <v>9346.2</v>
      </c>
      <c r="J84" s="75">
        <f t="shared" si="12"/>
        <v>8555.7</v>
      </c>
    </row>
    <row r="85" spans="2:10" ht="12.75">
      <c r="B85" s="39" t="s">
        <v>47</v>
      </c>
      <c r="C85" s="40"/>
      <c r="D85" s="111" t="s">
        <v>21</v>
      </c>
      <c r="E85" s="61">
        <v>20</v>
      </c>
      <c r="F85" s="60">
        <v>20</v>
      </c>
      <c r="G85" s="61">
        <v>617</v>
      </c>
      <c r="H85" s="60">
        <v>541.8</v>
      </c>
      <c r="I85" s="74">
        <f t="shared" si="11"/>
        <v>637</v>
      </c>
      <c r="J85" s="75">
        <f t="shared" si="12"/>
        <v>561.8</v>
      </c>
    </row>
    <row r="86" spans="2:10" ht="12.75">
      <c r="B86" s="39" t="s">
        <v>48</v>
      </c>
      <c r="C86" s="40"/>
      <c r="D86" s="111" t="s">
        <v>22</v>
      </c>
      <c r="E86" s="61">
        <v>54</v>
      </c>
      <c r="F86" s="60">
        <v>54</v>
      </c>
      <c r="G86" s="61">
        <v>6600</v>
      </c>
      <c r="H86" s="60">
        <v>6111</v>
      </c>
      <c r="I86" s="74">
        <f t="shared" si="11"/>
        <v>6654</v>
      </c>
      <c r="J86" s="75">
        <f t="shared" si="12"/>
        <v>6165</v>
      </c>
    </row>
    <row r="87" spans="2:10" ht="12.75">
      <c r="B87" s="39" t="s">
        <v>49</v>
      </c>
      <c r="C87" s="40"/>
      <c r="D87" s="111" t="s">
        <v>23</v>
      </c>
      <c r="E87" s="61">
        <v>0</v>
      </c>
      <c r="F87" s="60"/>
      <c r="G87" s="61">
        <v>4514.3</v>
      </c>
      <c r="H87" s="60">
        <v>3786.6</v>
      </c>
      <c r="I87" s="74">
        <f t="shared" si="11"/>
        <v>4514.3</v>
      </c>
      <c r="J87" s="75">
        <f t="shared" si="12"/>
        <v>3786.6</v>
      </c>
    </row>
    <row r="88" spans="2:10" ht="12.75">
      <c r="B88" s="39" t="s">
        <v>50</v>
      </c>
      <c r="C88" s="40"/>
      <c r="D88" s="111" t="s">
        <v>24</v>
      </c>
      <c r="E88" s="61">
        <v>0</v>
      </c>
      <c r="F88" s="60"/>
      <c r="G88" s="61">
        <v>0</v>
      </c>
      <c r="H88" s="60"/>
      <c r="I88" s="74">
        <f t="shared" si="11"/>
        <v>0</v>
      </c>
      <c r="J88" s="75">
        <f t="shared" si="12"/>
        <v>0</v>
      </c>
    </row>
    <row r="89" spans="2:10" ht="25.5">
      <c r="B89" s="39" t="s">
        <v>51</v>
      </c>
      <c r="C89" s="40"/>
      <c r="D89" s="111" t="s">
        <v>25</v>
      </c>
      <c r="E89" s="61">
        <v>11.8</v>
      </c>
      <c r="F89" s="60">
        <v>4.4</v>
      </c>
      <c r="G89" s="61">
        <v>81.7</v>
      </c>
      <c r="H89" s="60">
        <v>56.2</v>
      </c>
      <c r="I89" s="74">
        <f t="shared" si="11"/>
        <v>93.5</v>
      </c>
      <c r="J89" s="75">
        <f t="shared" si="12"/>
        <v>60.6</v>
      </c>
    </row>
    <row r="90" spans="2:10" ht="12.75">
      <c r="B90" s="39" t="s">
        <v>52</v>
      </c>
      <c r="C90" s="40"/>
      <c r="D90" s="111" t="s">
        <v>36</v>
      </c>
      <c r="E90" s="61">
        <v>0</v>
      </c>
      <c r="F90" s="60"/>
      <c r="G90" s="61">
        <v>0</v>
      </c>
      <c r="H90" s="60"/>
      <c r="I90" s="74">
        <f t="shared" si="11"/>
        <v>0</v>
      </c>
      <c r="J90" s="75">
        <f t="shared" si="12"/>
        <v>0</v>
      </c>
    </row>
    <row r="91" spans="2:10" ht="12.75">
      <c r="B91" s="39" t="s">
        <v>53</v>
      </c>
      <c r="C91" s="40"/>
      <c r="D91" s="111" t="s">
        <v>37</v>
      </c>
      <c r="E91" s="61">
        <v>40.6</v>
      </c>
      <c r="F91" s="60">
        <v>40.4</v>
      </c>
      <c r="G91" s="61">
        <v>0.8</v>
      </c>
      <c r="H91" s="60"/>
      <c r="I91" s="74">
        <f t="shared" si="11"/>
        <v>41.4</v>
      </c>
      <c r="J91" s="75">
        <f t="shared" si="12"/>
        <v>40.4</v>
      </c>
    </row>
    <row r="92" spans="2:10" ht="12.75">
      <c r="B92" s="39" t="s">
        <v>54</v>
      </c>
      <c r="C92" s="40"/>
      <c r="D92" s="111" t="s">
        <v>38</v>
      </c>
      <c r="E92" s="61">
        <v>25.8</v>
      </c>
      <c r="F92" s="60">
        <v>24.6</v>
      </c>
      <c r="G92" s="61">
        <v>133.6</v>
      </c>
      <c r="H92" s="60">
        <v>77.8</v>
      </c>
      <c r="I92" s="74">
        <f t="shared" si="11"/>
        <v>159.4</v>
      </c>
      <c r="J92" s="75">
        <f t="shared" si="12"/>
        <v>102.4</v>
      </c>
    </row>
    <row r="93" spans="2:10" ht="25.5">
      <c r="B93" s="39" t="s">
        <v>55</v>
      </c>
      <c r="C93" s="40"/>
      <c r="D93" s="111" t="s">
        <v>26</v>
      </c>
      <c r="E93" s="61">
        <v>241</v>
      </c>
      <c r="F93" s="60">
        <v>24.6</v>
      </c>
      <c r="G93" s="61">
        <v>7205.5</v>
      </c>
      <c r="H93" s="60">
        <v>4486.7</v>
      </c>
      <c r="I93" s="74">
        <f t="shared" si="11"/>
        <v>7446.5</v>
      </c>
      <c r="J93" s="75">
        <f t="shared" si="12"/>
        <v>4511.3</v>
      </c>
    </row>
    <row r="94" spans="2:10" ht="12.75">
      <c r="B94" s="39" t="s">
        <v>56</v>
      </c>
      <c r="C94" s="40"/>
      <c r="D94" s="111" t="s">
        <v>39</v>
      </c>
      <c r="E94" s="61">
        <v>0</v>
      </c>
      <c r="F94" s="60"/>
      <c r="G94" s="61">
        <v>0</v>
      </c>
      <c r="H94" s="60"/>
      <c r="I94" s="74">
        <f t="shared" si="11"/>
        <v>0</v>
      </c>
      <c r="J94" s="75">
        <f t="shared" si="12"/>
        <v>0</v>
      </c>
    </row>
    <row r="95" spans="2:10" ht="12.75">
      <c r="B95" s="39" t="s">
        <v>57</v>
      </c>
      <c r="C95" s="40"/>
      <c r="D95" s="111" t="s">
        <v>40</v>
      </c>
      <c r="E95" s="61">
        <v>0</v>
      </c>
      <c r="F95" s="60"/>
      <c r="G95" s="61">
        <v>4588.1</v>
      </c>
      <c r="H95" s="60"/>
      <c r="I95" s="74">
        <f t="shared" si="11"/>
        <v>4588.1</v>
      </c>
      <c r="J95" s="75">
        <f t="shared" si="12"/>
        <v>0</v>
      </c>
    </row>
    <row r="96" spans="2:10" ht="12.75">
      <c r="B96" s="39" t="s">
        <v>58</v>
      </c>
      <c r="C96" s="40"/>
      <c r="D96" s="111" t="s">
        <v>62</v>
      </c>
      <c r="E96" s="61">
        <v>394</v>
      </c>
      <c r="F96" s="60"/>
      <c r="G96" s="61">
        <v>7606.9</v>
      </c>
      <c r="H96" s="60">
        <v>4609.1</v>
      </c>
      <c r="I96" s="74">
        <f t="shared" si="11"/>
        <v>8000.9</v>
      </c>
      <c r="J96" s="75">
        <f t="shared" si="12"/>
        <v>4609.1</v>
      </c>
    </row>
    <row r="97" spans="2:10" ht="12.75">
      <c r="B97" s="39" t="s">
        <v>59</v>
      </c>
      <c r="C97" s="40"/>
      <c r="D97" s="111" t="s">
        <v>63</v>
      </c>
      <c r="E97" s="61">
        <v>0</v>
      </c>
      <c r="F97" s="60"/>
      <c r="G97" s="61">
        <v>10337.1</v>
      </c>
      <c r="H97" s="60">
        <v>431.4</v>
      </c>
      <c r="I97" s="74">
        <f t="shared" si="11"/>
        <v>10337.1</v>
      </c>
      <c r="J97" s="75">
        <f t="shared" si="12"/>
        <v>431.4</v>
      </c>
    </row>
    <row r="98" spans="2:10" ht="12.75">
      <c r="B98" s="39" t="s">
        <v>60</v>
      </c>
      <c r="C98" s="40"/>
      <c r="D98" s="111" t="s">
        <v>64</v>
      </c>
      <c r="E98" s="61">
        <v>0</v>
      </c>
      <c r="F98" s="60"/>
      <c r="G98" s="61">
        <v>0</v>
      </c>
      <c r="H98" s="60"/>
      <c r="I98" s="74">
        <f t="shared" si="11"/>
        <v>0</v>
      </c>
      <c r="J98" s="75">
        <f t="shared" si="12"/>
        <v>0</v>
      </c>
    </row>
    <row r="99" spans="2:10" ht="13.5" thickBot="1">
      <c r="B99" s="6" t="s">
        <v>61</v>
      </c>
      <c r="C99" s="112"/>
      <c r="D99" s="113" t="s">
        <v>27</v>
      </c>
      <c r="E99" s="66">
        <v>0</v>
      </c>
      <c r="F99" s="67"/>
      <c r="G99" s="66">
        <v>0</v>
      </c>
      <c r="H99" s="67"/>
      <c r="I99" s="76">
        <f t="shared" si="11"/>
        <v>0</v>
      </c>
      <c r="J99" s="77">
        <f t="shared" si="12"/>
        <v>0</v>
      </c>
    </row>
    <row r="100" spans="2:10" ht="30" customHeight="1" collapsed="1" thickBot="1">
      <c r="B100" s="120" t="s">
        <v>67</v>
      </c>
      <c r="C100" s="121"/>
      <c r="D100" s="121"/>
      <c r="E100" s="69">
        <f aca="true" t="shared" si="13" ref="E100:J100">SUM(E101:E121)</f>
        <v>1833518</v>
      </c>
      <c r="F100" s="70">
        <f t="shared" si="13"/>
        <v>1829362</v>
      </c>
      <c r="G100" s="69">
        <f t="shared" si="13"/>
        <v>553614.2000000001</v>
      </c>
      <c r="H100" s="71">
        <f t="shared" si="13"/>
        <v>359036.5000000001</v>
      </c>
      <c r="I100" s="72">
        <f t="shared" si="13"/>
        <v>2387132.1999999993</v>
      </c>
      <c r="J100" s="71">
        <f t="shared" si="13"/>
        <v>2188398.5</v>
      </c>
    </row>
    <row r="101" spans="2:10" ht="12.75">
      <c r="B101" s="93" t="s">
        <v>41</v>
      </c>
      <c r="C101" s="94"/>
      <c r="D101" s="110" t="s">
        <v>35</v>
      </c>
      <c r="E101" s="73">
        <v>1345207.5</v>
      </c>
      <c r="F101" s="57">
        <v>1345207.3</v>
      </c>
      <c r="G101" s="73">
        <v>31620.9</v>
      </c>
      <c r="H101" s="57">
        <v>31620.8</v>
      </c>
      <c r="I101" s="74">
        <f aca="true" t="shared" si="14" ref="I101:I121">E101+G101</f>
        <v>1376828.4</v>
      </c>
      <c r="J101" s="75">
        <f aca="true" t="shared" si="15" ref="J101:J121">F101+H101</f>
        <v>1376828.1</v>
      </c>
    </row>
    <row r="102" spans="2:10" ht="12.75">
      <c r="B102" s="39" t="s">
        <v>42</v>
      </c>
      <c r="C102" s="40"/>
      <c r="D102" s="111" t="s">
        <v>32</v>
      </c>
      <c r="E102" s="61">
        <v>484680.7</v>
      </c>
      <c r="F102" s="60">
        <v>482495.6</v>
      </c>
      <c r="G102" s="61">
        <v>0</v>
      </c>
      <c r="H102" s="60"/>
      <c r="I102" s="74">
        <f t="shared" si="14"/>
        <v>484680.7</v>
      </c>
      <c r="J102" s="75">
        <f t="shared" si="15"/>
        <v>482495.6</v>
      </c>
    </row>
    <row r="103" spans="2:10" ht="12.75">
      <c r="B103" s="39" t="s">
        <v>43</v>
      </c>
      <c r="C103" s="40"/>
      <c r="D103" s="111" t="s">
        <v>33</v>
      </c>
      <c r="E103" s="61">
        <v>985.6</v>
      </c>
      <c r="F103" s="60">
        <v>895.6</v>
      </c>
      <c r="G103" s="61">
        <v>156513</v>
      </c>
      <c r="H103" s="60">
        <v>108151.3</v>
      </c>
      <c r="I103" s="74">
        <f t="shared" si="14"/>
        <v>157498.6</v>
      </c>
      <c r="J103" s="75">
        <f t="shared" si="15"/>
        <v>109046.90000000001</v>
      </c>
    </row>
    <row r="104" spans="2:10" ht="12.75">
      <c r="B104" s="39" t="s">
        <v>44</v>
      </c>
      <c r="C104" s="40"/>
      <c r="D104" s="111" t="s">
        <v>18</v>
      </c>
      <c r="E104" s="61">
        <v>1251.4</v>
      </c>
      <c r="F104" s="60">
        <v>400.8</v>
      </c>
      <c r="G104" s="61">
        <v>129864.4</v>
      </c>
      <c r="H104" s="60">
        <v>88575.3</v>
      </c>
      <c r="I104" s="74">
        <f t="shared" si="14"/>
        <v>131115.8</v>
      </c>
      <c r="J104" s="75">
        <f t="shared" si="15"/>
        <v>88976.1</v>
      </c>
    </row>
    <row r="105" spans="2:10" ht="12.75">
      <c r="B105" s="39" t="s">
        <v>45</v>
      </c>
      <c r="C105" s="40"/>
      <c r="D105" s="111" t="s">
        <v>19</v>
      </c>
      <c r="E105" s="61">
        <v>408</v>
      </c>
      <c r="F105" s="60">
        <v>179.5</v>
      </c>
      <c r="G105" s="61">
        <v>4958.2</v>
      </c>
      <c r="H105" s="60">
        <v>3455.9</v>
      </c>
      <c r="I105" s="74">
        <f t="shared" si="14"/>
        <v>5366.2</v>
      </c>
      <c r="J105" s="75">
        <f t="shared" si="15"/>
        <v>3635.4</v>
      </c>
    </row>
    <row r="106" spans="2:10" ht="12.75">
      <c r="B106" s="39" t="s">
        <v>46</v>
      </c>
      <c r="C106" s="40"/>
      <c r="D106" s="111" t="s">
        <v>20</v>
      </c>
      <c r="E106" s="61">
        <v>0</v>
      </c>
      <c r="F106" s="60"/>
      <c r="G106" s="61">
        <v>45120.4</v>
      </c>
      <c r="H106" s="60">
        <v>35934.5</v>
      </c>
      <c r="I106" s="74">
        <f t="shared" si="14"/>
        <v>45120.4</v>
      </c>
      <c r="J106" s="75">
        <f t="shared" si="15"/>
        <v>35934.5</v>
      </c>
    </row>
    <row r="107" spans="2:10" ht="12.75">
      <c r="B107" s="39" t="s">
        <v>47</v>
      </c>
      <c r="C107" s="40"/>
      <c r="D107" s="111" t="s">
        <v>21</v>
      </c>
      <c r="E107" s="61">
        <v>5</v>
      </c>
      <c r="F107" s="60">
        <v>5</v>
      </c>
      <c r="G107" s="61">
        <v>2321</v>
      </c>
      <c r="H107" s="60">
        <v>1808.9</v>
      </c>
      <c r="I107" s="74">
        <f t="shared" si="14"/>
        <v>2326</v>
      </c>
      <c r="J107" s="75">
        <f t="shared" si="15"/>
        <v>1813.9</v>
      </c>
    </row>
    <row r="108" spans="2:10" ht="12.75">
      <c r="B108" s="39" t="s">
        <v>48</v>
      </c>
      <c r="C108" s="40"/>
      <c r="D108" s="111" t="s">
        <v>22</v>
      </c>
      <c r="E108" s="61">
        <v>117.8</v>
      </c>
      <c r="F108" s="60">
        <v>117.8</v>
      </c>
      <c r="G108" s="61">
        <v>28199.8</v>
      </c>
      <c r="H108" s="60">
        <v>25086.7</v>
      </c>
      <c r="I108" s="74">
        <f t="shared" si="14"/>
        <v>28317.6</v>
      </c>
      <c r="J108" s="75">
        <f t="shared" si="15"/>
        <v>25204.5</v>
      </c>
    </row>
    <row r="109" spans="2:10" ht="12.75">
      <c r="B109" s="39" t="s">
        <v>49</v>
      </c>
      <c r="C109" s="40"/>
      <c r="D109" s="111" t="s">
        <v>23</v>
      </c>
      <c r="E109" s="61">
        <v>50</v>
      </c>
      <c r="F109" s="60">
        <v>50</v>
      </c>
      <c r="G109" s="61">
        <v>25034.9</v>
      </c>
      <c r="H109" s="60">
        <v>19103.2</v>
      </c>
      <c r="I109" s="74">
        <f t="shared" si="14"/>
        <v>25084.9</v>
      </c>
      <c r="J109" s="75">
        <f t="shared" si="15"/>
        <v>19153.2</v>
      </c>
    </row>
    <row r="110" spans="2:10" ht="12.75">
      <c r="B110" s="39" t="s">
        <v>50</v>
      </c>
      <c r="C110" s="40"/>
      <c r="D110" s="111" t="s">
        <v>24</v>
      </c>
      <c r="E110" s="61">
        <v>0</v>
      </c>
      <c r="F110" s="60"/>
      <c r="G110" s="61">
        <v>1981.9</v>
      </c>
      <c r="H110" s="60">
        <v>1827.7</v>
      </c>
      <c r="I110" s="74">
        <f t="shared" si="14"/>
        <v>1981.9</v>
      </c>
      <c r="J110" s="75">
        <f t="shared" si="15"/>
        <v>1827.7</v>
      </c>
    </row>
    <row r="111" spans="2:10" ht="25.5">
      <c r="B111" s="39" t="s">
        <v>51</v>
      </c>
      <c r="C111" s="40"/>
      <c r="D111" s="111" t="s">
        <v>25</v>
      </c>
      <c r="E111" s="61">
        <v>0</v>
      </c>
      <c r="F111" s="60"/>
      <c r="G111" s="61">
        <v>47.3</v>
      </c>
      <c r="H111" s="60">
        <v>3.8</v>
      </c>
      <c r="I111" s="74">
        <f t="shared" si="14"/>
        <v>47.3</v>
      </c>
      <c r="J111" s="75">
        <f t="shared" si="15"/>
        <v>3.8</v>
      </c>
    </row>
    <row r="112" spans="2:10" ht="12.75">
      <c r="B112" s="39" t="s">
        <v>52</v>
      </c>
      <c r="C112" s="40"/>
      <c r="D112" s="111" t="s">
        <v>36</v>
      </c>
      <c r="E112" s="61">
        <v>0</v>
      </c>
      <c r="F112" s="60"/>
      <c r="G112" s="61">
        <v>0</v>
      </c>
      <c r="H112" s="60"/>
      <c r="I112" s="74">
        <f t="shared" si="14"/>
        <v>0</v>
      </c>
      <c r="J112" s="75">
        <f t="shared" si="15"/>
        <v>0</v>
      </c>
    </row>
    <row r="113" spans="2:10" ht="12.75">
      <c r="B113" s="39" t="s">
        <v>53</v>
      </c>
      <c r="C113" s="40"/>
      <c r="D113" s="111" t="s">
        <v>37</v>
      </c>
      <c r="E113" s="61">
        <v>0</v>
      </c>
      <c r="F113" s="60"/>
      <c r="G113" s="61">
        <v>373.8</v>
      </c>
      <c r="H113" s="60">
        <v>355.9</v>
      </c>
      <c r="I113" s="74">
        <f t="shared" si="14"/>
        <v>373.8</v>
      </c>
      <c r="J113" s="75">
        <f t="shared" si="15"/>
        <v>355.9</v>
      </c>
    </row>
    <row r="114" spans="2:10" ht="12.75">
      <c r="B114" s="39" t="s">
        <v>54</v>
      </c>
      <c r="C114" s="40"/>
      <c r="D114" s="111" t="s">
        <v>38</v>
      </c>
      <c r="E114" s="61">
        <v>12</v>
      </c>
      <c r="F114" s="60">
        <v>10.4</v>
      </c>
      <c r="G114" s="61">
        <v>903.8</v>
      </c>
      <c r="H114" s="60">
        <v>583.9</v>
      </c>
      <c r="I114" s="74">
        <f t="shared" si="14"/>
        <v>915.8</v>
      </c>
      <c r="J114" s="75">
        <f t="shared" si="15"/>
        <v>594.3</v>
      </c>
    </row>
    <row r="115" spans="2:10" ht="25.5">
      <c r="B115" s="39" t="s">
        <v>55</v>
      </c>
      <c r="C115" s="40"/>
      <c r="D115" s="111" t="s">
        <v>26</v>
      </c>
      <c r="E115" s="61">
        <v>800</v>
      </c>
      <c r="F115" s="60"/>
      <c r="G115" s="61">
        <v>52147.2</v>
      </c>
      <c r="H115" s="60">
        <v>19584.6</v>
      </c>
      <c r="I115" s="74">
        <f t="shared" si="14"/>
        <v>52947.2</v>
      </c>
      <c r="J115" s="75">
        <f t="shared" si="15"/>
        <v>19584.6</v>
      </c>
    </row>
    <row r="116" spans="2:10" ht="12.75">
      <c r="B116" s="39" t="s">
        <v>56</v>
      </c>
      <c r="C116" s="40"/>
      <c r="D116" s="111" t="s">
        <v>39</v>
      </c>
      <c r="E116" s="61">
        <v>0</v>
      </c>
      <c r="F116" s="60"/>
      <c r="G116" s="61">
        <v>0</v>
      </c>
      <c r="H116" s="60"/>
      <c r="I116" s="74">
        <f t="shared" si="14"/>
        <v>0</v>
      </c>
      <c r="J116" s="75">
        <f t="shared" si="15"/>
        <v>0</v>
      </c>
    </row>
    <row r="117" spans="2:10" ht="12.75">
      <c r="B117" s="39" t="s">
        <v>57</v>
      </c>
      <c r="C117" s="40"/>
      <c r="D117" s="111" t="s">
        <v>40</v>
      </c>
      <c r="E117" s="61">
        <v>0</v>
      </c>
      <c r="F117" s="60"/>
      <c r="G117" s="61">
        <v>11225.5</v>
      </c>
      <c r="H117" s="60">
        <v>2104</v>
      </c>
      <c r="I117" s="74">
        <f t="shared" si="14"/>
        <v>11225.5</v>
      </c>
      <c r="J117" s="75">
        <f t="shared" si="15"/>
        <v>2104</v>
      </c>
    </row>
    <row r="118" spans="2:10" ht="12.75">
      <c r="B118" s="39" t="s">
        <v>58</v>
      </c>
      <c r="C118" s="40"/>
      <c r="D118" s="111" t="s">
        <v>62</v>
      </c>
      <c r="E118" s="61">
        <v>0</v>
      </c>
      <c r="F118" s="60"/>
      <c r="G118" s="61">
        <v>48891.3</v>
      </c>
      <c r="H118" s="60">
        <v>12869.9</v>
      </c>
      <c r="I118" s="74">
        <f t="shared" si="14"/>
        <v>48891.3</v>
      </c>
      <c r="J118" s="75">
        <f t="shared" si="15"/>
        <v>12869.9</v>
      </c>
    </row>
    <row r="119" spans="2:10" ht="12.75">
      <c r="B119" s="39" t="s">
        <v>59</v>
      </c>
      <c r="C119" s="40"/>
      <c r="D119" s="111" t="s">
        <v>63</v>
      </c>
      <c r="E119" s="61">
        <v>0</v>
      </c>
      <c r="F119" s="60"/>
      <c r="G119" s="61">
        <v>14410.8</v>
      </c>
      <c r="H119" s="60">
        <v>7970.1</v>
      </c>
      <c r="I119" s="74">
        <f t="shared" si="14"/>
        <v>14410.8</v>
      </c>
      <c r="J119" s="75">
        <f t="shared" si="15"/>
        <v>7970.1</v>
      </c>
    </row>
    <row r="120" spans="2:10" ht="12.75">
      <c r="B120" s="39" t="s">
        <v>60</v>
      </c>
      <c r="C120" s="40"/>
      <c r="D120" s="111" t="s">
        <v>64</v>
      </c>
      <c r="E120" s="61">
        <v>0</v>
      </c>
      <c r="F120" s="60"/>
      <c r="G120" s="61">
        <v>0</v>
      </c>
      <c r="H120" s="60"/>
      <c r="I120" s="74">
        <f t="shared" si="14"/>
        <v>0</v>
      </c>
      <c r="J120" s="75">
        <f t="shared" si="15"/>
        <v>0</v>
      </c>
    </row>
    <row r="121" spans="1:10" s="47" customFormat="1" ht="13.5" thickBot="1">
      <c r="A121" s="3"/>
      <c r="B121" s="6" t="s">
        <v>61</v>
      </c>
      <c r="C121" s="112"/>
      <c r="D121" s="113" t="s">
        <v>27</v>
      </c>
      <c r="E121" s="78">
        <v>0</v>
      </c>
      <c r="F121" s="79"/>
      <c r="G121" s="78">
        <v>0</v>
      </c>
      <c r="H121" s="79"/>
      <c r="I121" s="80">
        <f t="shared" si="14"/>
        <v>0</v>
      </c>
      <c r="J121" s="81">
        <f t="shared" si="15"/>
        <v>0</v>
      </c>
    </row>
    <row r="122" spans="2:10" ht="30" customHeight="1" collapsed="1" thickBot="1">
      <c r="B122" s="120" t="s">
        <v>5</v>
      </c>
      <c r="C122" s="121"/>
      <c r="D122" s="121"/>
      <c r="E122" s="69">
        <f aca="true" t="shared" si="16" ref="E122:J122">SUM(E123:E143)</f>
        <v>134407.90000000002</v>
      </c>
      <c r="F122" s="70">
        <f t="shared" si="16"/>
        <v>132946.8</v>
      </c>
      <c r="G122" s="69">
        <f t="shared" si="16"/>
        <v>25265.300000000003</v>
      </c>
      <c r="H122" s="71">
        <f t="shared" si="16"/>
        <v>19187.899999999998</v>
      </c>
      <c r="I122" s="72">
        <f t="shared" si="16"/>
        <v>159673.20000000004</v>
      </c>
      <c r="J122" s="71">
        <f t="shared" si="16"/>
        <v>152134.69999999998</v>
      </c>
    </row>
    <row r="123" spans="2:10" ht="12.75">
      <c r="B123" s="93" t="s">
        <v>41</v>
      </c>
      <c r="C123" s="94"/>
      <c r="D123" s="110" t="s">
        <v>35</v>
      </c>
      <c r="E123" s="73">
        <v>93646.8</v>
      </c>
      <c r="F123" s="57">
        <v>93646.8</v>
      </c>
      <c r="G123" s="73">
        <v>3968.6</v>
      </c>
      <c r="H123" s="57">
        <v>3948.6</v>
      </c>
      <c r="I123" s="74">
        <f aca="true" t="shared" si="17" ref="I123:I143">E123+G123</f>
        <v>97615.40000000001</v>
      </c>
      <c r="J123" s="75">
        <f aca="true" t="shared" si="18" ref="J123:J143">F123+H123</f>
        <v>97595.40000000001</v>
      </c>
    </row>
    <row r="124" spans="2:10" ht="12.75">
      <c r="B124" s="39" t="s">
        <v>42</v>
      </c>
      <c r="C124" s="40"/>
      <c r="D124" s="111" t="s">
        <v>32</v>
      </c>
      <c r="E124" s="61">
        <v>33621.3</v>
      </c>
      <c r="F124" s="60">
        <v>33088.1</v>
      </c>
      <c r="G124" s="61">
        <v>0</v>
      </c>
      <c r="H124" s="60"/>
      <c r="I124" s="74">
        <f t="shared" si="17"/>
        <v>33621.3</v>
      </c>
      <c r="J124" s="75">
        <f t="shared" si="18"/>
        <v>33088.1</v>
      </c>
    </row>
    <row r="125" spans="2:10" ht="12.75">
      <c r="B125" s="39" t="s">
        <v>43</v>
      </c>
      <c r="C125" s="40"/>
      <c r="D125" s="111" t="s">
        <v>33</v>
      </c>
      <c r="E125" s="61">
        <v>792.6</v>
      </c>
      <c r="F125" s="60">
        <v>561.2</v>
      </c>
      <c r="G125" s="61">
        <v>4670.5</v>
      </c>
      <c r="H125" s="60">
        <v>3525.2</v>
      </c>
      <c r="I125" s="74">
        <f t="shared" si="17"/>
        <v>5463.1</v>
      </c>
      <c r="J125" s="75">
        <f t="shared" si="18"/>
        <v>4086.3999999999996</v>
      </c>
    </row>
    <row r="126" spans="2:10" ht="12.75">
      <c r="B126" s="39" t="s">
        <v>44</v>
      </c>
      <c r="C126" s="40"/>
      <c r="D126" s="111" t="s">
        <v>18</v>
      </c>
      <c r="E126" s="61">
        <v>401.4</v>
      </c>
      <c r="F126" s="60">
        <v>286.6</v>
      </c>
      <c r="G126" s="61">
        <v>4030</v>
      </c>
      <c r="H126" s="60">
        <v>2673.3</v>
      </c>
      <c r="I126" s="74">
        <f t="shared" si="17"/>
        <v>4431.4</v>
      </c>
      <c r="J126" s="75">
        <f t="shared" si="18"/>
        <v>2959.9</v>
      </c>
    </row>
    <row r="127" spans="2:10" ht="12.75">
      <c r="B127" s="39" t="s">
        <v>45</v>
      </c>
      <c r="C127" s="40"/>
      <c r="D127" s="111" t="s">
        <v>19</v>
      </c>
      <c r="E127" s="61">
        <v>125.2</v>
      </c>
      <c r="F127" s="60">
        <v>57.3</v>
      </c>
      <c r="G127" s="61">
        <v>263.7</v>
      </c>
      <c r="H127" s="60">
        <v>152.4</v>
      </c>
      <c r="I127" s="74">
        <f t="shared" si="17"/>
        <v>388.9</v>
      </c>
      <c r="J127" s="75">
        <f t="shared" si="18"/>
        <v>209.7</v>
      </c>
    </row>
    <row r="128" spans="2:10" ht="12.75">
      <c r="B128" s="39" t="s">
        <v>46</v>
      </c>
      <c r="C128" s="40"/>
      <c r="D128" s="111" t="s">
        <v>20</v>
      </c>
      <c r="E128" s="61">
        <v>978.9</v>
      </c>
      <c r="F128" s="60">
        <v>946.2</v>
      </c>
      <c r="G128" s="61">
        <v>402.5</v>
      </c>
      <c r="H128" s="60">
        <v>402.5</v>
      </c>
      <c r="I128" s="74">
        <f t="shared" si="17"/>
        <v>1381.4</v>
      </c>
      <c r="J128" s="75">
        <f t="shared" si="18"/>
        <v>1348.7</v>
      </c>
    </row>
    <row r="129" spans="2:10" ht="12.75">
      <c r="B129" s="39" t="s">
        <v>47</v>
      </c>
      <c r="C129" s="40"/>
      <c r="D129" s="111" t="s">
        <v>21</v>
      </c>
      <c r="E129" s="61">
        <v>201.6</v>
      </c>
      <c r="F129" s="60">
        <v>198.4</v>
      </c>
      <c r="G129" s="61">
        <v>25.4</v>
      </c>
      <c r="H129" s="60">
        <v>23.7</v>
      </c>
      <c r="I129" s="74">
        <f t="shared" si="17"/>
        <v>227</v>
      </c>
      <c r="J129" s="75">
        <f t="shared" si="18"/>
        <v>222.1</v>
      </c>
    </row>
    <row r="130" spans="2:10" ht="12.75">
      <c r="B130" s="39" t="s">
        <v>48</v>
      </c>
      <c r="C130" s="40"/>
      <c r="D130" s="111" t="s">
        <v>22</v>
      </c>
      <c r="E130" s="61">
        <v>1809.8</v>
      </c>
      <c r="F130" s="60">
        <v>1784</v>
      </c>
      <c r="G130" s="61">
        <v>601.1</v>
      </c>
      <c r="H130" s="60">
        <v>548.5</v>
      </c>
      <c r="I130" s="74">
        <f t="shared" si="17"/>
        <v>2410.9</v>
      </c>
      <c r="J130" s="75">
        <f t="shared" si="18"/>
        <v>2332.5</v>
      </c>
    </row>
    <row r="131" spans="2:10" ht="12.75">
      <c r="B131" s="39" t="s">
        <v>49</v>
      </c>
      <c r="C131" s="40"/>
      <c r="D131" s="111" t="s">
        <v>23</v>
      </c>
      <c r="E131" s="61">
        <v>1313.1</v>
      </c>
      <c r="F131" s="60">
        <v>1170.6</v>
      </c>
      <c r="G131" s="61">
        <v>573.2</v>
      </c>
      <c r="H131" s="60">
        <v>484.4</v>
      </c>
      <c r="I131" s="74">
        <f t="shared" si="17"/>
        <v>1886.3</v>
      </c>
      <c r="J131" s="75">
        <f t="shared" si="18"/>
        <v>1655</v>
      </c>
    </row>
    <row r="132" spans="2:10" ht="12.75">
      <c r="B132" s="39" t="s">
        <v>50</v>
      </c>
      <c r="C132" s="40"/>
      <c r="D132" s="111" t="s">
        <v>24</v>
      </c>
      <c r="E132" s="61">
        <v>17.2</v>
      </c>
      <c r="F132" s="60">
        <v>17.2</v>
      </c>
      <c r="G132" s="61">
        <v>0</v>
      </c>
      <c r="H132" s="60"/>
      <c r="I132" s="74">
        <f t="shared" si="17"/>
        <v>17.2</v>
      </c>
      <c r="J132" s="75">
        <f t="shared" si="18"/>
        <v>17.2</v>
      </c>
    </row>
    <row r="133" spans="2:10" ht="25.5">
      <c r="B133" s="39" t="s">
        <v>51</v>
      </c>
      <c r="C133" s="40"/>
      <c r="D133" s="111" t="s">
        <v>25</v>
      </c>
      <c r="E133" s="61">
        <v>0</v>
      </c>
      <c r="F133" s="60"/>
      <c r="G133" s="61">
        <v>25.2</v>
      </c>
      <c r="H133" s="60">
        <v>13</v>
      </c>
      <c r="I133" s="74">
        <f t="shared" si="17"/>
        <v>25.2</v>
      </c>
      <c r="J133" s="75">
        <f t="shared" si="18"/>
        <v>13</v>
      </c>
    </row>
    <row r="134" spans="2:10" ht="12.75">
      <c r="B134" s="39" t="s">
        <v>52</v>
      </c>
      <c r="C134" s="40"/>
      <c r="D134" s="111" t="s">
        <v>36</v>
      </c>
      <c r="E134" s="61">
        <v>0</v>
      </c>
      <c r="F134" s="60"/>
      <c r="G134" s="61">
        <v>0</v>
      </c>
      <c r="H134" s="60"/>
      <c r="I134" s="74">
        <f t="shared" si="17"/>
        <v>0</v>
      </c>
      <c r="J134" s="75">
        <f t="shared" si="18"/>
        <v>0</v>
      </c>
    </row>
    <row r="135" spans="2:10" ht="12.75">
      <c r="B135" s="39" t="s">
        <v>53</v>
      </c>
      <c r="C135" s="40"/>
      <c r="D135" s="111" t="s">
        <v>37</v>
      </c>
      <c r="E135" s="61">
        <v>0</v>
      </c>
      <c r="F135" s="60"/>
      <c r="G135" s="61">
        <v>1.2</v>
      </c>
      <c r="H135" s="60">
        <v>1.1</v>
      </c>
      <c r="I135" s="74">
        <f t="shared" si="17"/>
        <v>1.2</v>
      </c>
      <c r="J135" s="75">
        <f t="shared" si="18"/>
        <v>1.1</v>
      </c>
    </row>
    <row r="136" spans="2:10" ht="12.75">
      <c r="B136" s="39" t="s">
        <v>54</v>
      </c>
      <c r="C136" s="40"/>
      <c r="D136" s="111" t="s">
        <v>38</v>
      </c>
      <c r="E136" s="61">
        <v>0</v>
      </c>
      <c r="F136" s="60"/>
      <c r="G136" s="61">
        <v>8.2</v>
      </c>
      <c r="H136" s="60">
        <v>4.8</v>
      </c>
      <c r="I136" s="74">
        <f t="shared" si="17"/>
        <v>8.2</v>
      </c>
      <c r="J136" s="75">
        <f t="shared" si="18"/>
        <v>4.8</v>
      </c>
    </row>
    <row r="137" spans="2:10" ht="25.5">
      <c r="B137" s="39" t="s">
        <v>55</v>
      </c>
      <c r="C137" s="40"/>
      <c r="D137" s="111" t="s">
        <v>26</v>
      </c>
      <c r="E137" s="61">
        <v>1500</v>
      </c>
      <c r="F137" s="60">
        <v>1190.4</v>
      </c>
      <c r="G137" s="61">
        <v>2757.7</v>
      </c>
      <c r="H137" s="60">
        <v>1073.4</v>
      </c>
      <c r="I137" s="74">
        <f t="shared" si="17"/>
        <v>4257.7</v>
      </c>
      <c r="J137" s="75">
        <f t="shared" si="18"/>
        <v>2263.8</v>
      </c>
    </row>
    <row r="138" spans="2:10" ht="12.75">
      <c r="B138" s="39" t="s">
        <v>56</v>
      </c>
      <c r="C138" s="40"/>
      <c r="D138" s="111" t="s">
        <v>39</v>
      </c>
      <c r="E138" s="61">
        <v>0</v>
      </c>
      <c r="F138" s="60"/>
      <c r="G138" s="61">
        <v>0</v>
      </c>
      <c r="H138" s="60"/>
      <c r="I138" s="74">
        <f t="shared" si="17"/>
        <v>0</v>
      </c>
      <c r="J138" s="75">
        <f t="shared" si="18"/>
        <v>0</v>
      </c>
    </row>
    <row r="139" spans="2:10" ht="12.75">
      <c r="B139" s="39" t="s">
        <v>57</v>
      </c>
      <c r="C139" s="40"/>
      <c r="D139" s="111" t="s">
        <v>40</v>
      </c>
      <c r="E139" s="61">
        <v>0</v>
      </c>
      <c r="F139" s="60"/>
      <c r="G139" s="61">
        <v>4669.5</v>
      </c>
      <c r="H139" s="60">
        <v>3127.8</v>
      </c>
      <c r="I139" s="74">
        <f t="shared" si="17"/>
        <v>4669.5</v>
      </c>
      <c r="J139" s="75">
        <f t="shared" si="18"/>
        <v>3127.8</v>
      </c>
    </row>
    <row r="140" spans="2:10" ht="12.75">
      <c r="B140" s="39" t="s">
        <v>58</v>
      </c>
      <c r="C140" s="40"/>
      <c r="D140" s="111" t="s">
        <v>62</v>
      </c>
      <c r="E140" s="61">
        <v>0</v>
      </c>
      <c r="F140" s="60"/>
      <c r="G140" s="61">
        <v>328.9</v>
      </c>
      <c r="H140" s="60">
        <v>291.4</v>
      </c>
      <c r="I140" s="74">
        <f t="shared" si="17"/>
        <v>328.9</v>
      </c>
      <c r="J140" s="75">
        <f t="shared" si="18"/>
        <v>291.4</v>
      </c>
    </row>
    <row r="141" spans="2:10" ht="12.75">
      <c r="B141" s="39" t="s">
        <v>59</v>
      </c>
      <c r="C141" s="40"/>
      <c r="D141" s="111" t="s">
        <v>63</v>
      </c>
      <c r="E141" s="61">
        <v>0</v>
      </c>
      <c r="F141" s="60"/>
      <c r="G141" s="61">
        <v>2939.6</v>
      </c>
      <c r="H141" s="60">
        <v>2917.8</v>
      </c>
      <c r="I141" s="74">
        <f t="shared" si="17"/>
        <v>2939.6</v>
      </c>
      <c r="J141" s="75">
        <f t="shared" si="18"/>
        <v>2917.8</v>
      </c>
    </row>
    <row r="142" spans="2:10" ht="12.75">
      <c r="B142" s="39" t="s">
        <v>60</v>
      </c>
      <c r="C142" s="40"/>
      <c r="D142" s="111" t="s">
        <v>64</v>
      </c>
      <c r="E142" s="61">
        <v>0</v>
      </c>
      <c r="F142" s="60"/>
      <c r="G142" s="61">
        <v>0</v>
      </c>
      <c r="H142" s="60"/>
      <c r="I142" s="74">
        <f t="shared" si="17"/>
        <v>0</v>
      </c>
      <c r="J142" s="75">
        <f t="shared" si="18"/>
        <v>0</v>
      </c>
    </row>
    <row r="143" spans="2:10" ht="13.5" thickBot="1">
      <c r="B143" s="6" t="s">
        <v>61</v>
      </c>
      <c r="C143" s="112"/>
      <c r="D143" s="113" t="s">
        <v>27</v>
      </c>
      <c r="E143" s="66">
        <v>0</v>
      </c>
      <c r="F143" s="67"/>
      <c r="G143" s="66">
        <v>0</v>
      </c>
      <c r="H143" s="67"/>
      <c r="I143" s="76">
        <f t="shared" si="17"/>
        <v>0</v>
      </c>
      <c r="J143" s="77">
        <f t="shared" si="18"/>
        <v>0</v>
      </c>
    </row>
    <row r="144" spans="2:10" ht="30" customHeight="1" collapsed="1" thickBot="1">
      <c r="B144" s="120" t="s">
        <v>8</v>
      </c>
      <c r="C144" s="121"/>
      <c r="D144" s="121"/>
      <c r="E144" s="69">
        <f aca="true" t="shared" si="19" ref="E144:J144">SUM(E145:E165)</f>
        <v>47740.200000000004</v>
      </c>
      <c r="F144" s="70">
        <f t="shared" si="19"/>
        <v>40824.00000000001</v>
      </c>
      <c r="G144" s="69">
        <f t="shared" si="19"/>
        <v>0</v>
      </c>
      <c r="H144" s="71">
        <f t="shared" si="19"/>
        <v>0</v>
      </c>
      <c r="I144" s="72">
        <f t="shared" si="19"/>
        <v>47740.200000000004</v>
      </c>
      <c r="J144" s="71">
        <f t="shared" si="19"/>
        <v>40824.00000000001</v>
      </c>
    </row>
    <row r="145" spans="2:10" ht="12.75">
      <c r="B145" s="93" t="s">
        <v>41</v>
      </c>
      <c r="C145" s="94"/>
      <c r="D145" s="110" t="s">
        <v>35</v>
      </c>
      <c r="E145" s="103">
        <v>20957.7</v>
      </c>
      <c r="F145" s="57">
        <v>20957.7</v>
      </c>
      <c r="G145" s="73">
        <v>0</v>
      </c>
      <c r="H145" s="57"/>
      <c r="I145" s="82">
        <f aca="true" t="shared" si="20" ref="I145:I165">E145+G145</f>
        <v>20957.7</v>
      </c>
      <c r="J145" s="75">
        <f aca="true" t="shared" si="21" ref="J145:J165">F145+H145</f>
        <v>20957.7</v>
      </c>
    </row>
    <row r="146" spans="2:10" ht="12.75">
      <c r="B146" s="39" t="s">
        <v>42</v>
      </c>
      <c r="C146" s="40"/>
      <c r="D146" s="111" t="s">
        <v>32</v>
      </c>
      <c r="E146" s="104">
        <v>7607.6</v>
      </c>
      <c r="F146" s="60">
        <v>7400.9</v>
      </c>
      <c r="G146" s="61">
        <v>0</v>
      </c>
      <c r="H146" s="60"/>
      <c r="I146" s="82">
        <f t="shared" si="20"/>
        <v>7607.6</v>
      </c>
      <c r="J146" s="75">
        <f t="shared" si="21"/>
        <v>7400.9</v>
      </c>
    </row>
    <row r="147" spans="2:10" ht="12.75">
      <c r="B147" s="39" t="s">
        <v>43</v>
      </c>
      <c r="C147" s="40"/>
      <c r="D147" s="111" t="s">
        <v>33</v>
      </c>
      <c r="E147" s="104">
        <v>1450</v>
      </c>
      <c r="F147" s="60">
        <v>1399.2</v>
      </c>
      <c r="G147" s="61">
        <v>0</v>
      </c>
      <c r="H147" s="60"/>
      <c r="I147" s="82">
        <f t="shared" si="20"/>
        <v>1450</v>
      </c>
      <c r="J147" s="75">
        <f t="shared" si="21"/>
        <v>1399.2</v>
      </c>
    </row>
    <row r="148" spans="2:10" ht="12.75">
      <c r="B148" s="39" t="s">
        <v>44</v>
      </c>
      <c r="C148" s="40"/>
      <c r="D148" s="111" t="s">
        <v>18</v>
      </c>
      <c r="E148" s="104">
        <v>5067</v>
      </c>
      <c r="F148" s="60">
        <v>4188</v>
      </c>
      <c r="G148" s="61">
        <v>0</v>
      </c>
      <c r="H148" s="60"/>
      <c r="I148" s="82">
        <f t="shared" si="20"/>
        <v>5067</v>
      </c>
      <c r="J148" s="75">
        <f t="shared" si="21"/>
        <v>4188</v>
      </c>
    </row>
    <row r="149" spans="2:10" ht="12.75">
      <c r="B149" s="39" t="s">
        <v>45</v>
      </c>
      <c r="C149" s="40"/>
      <c r="D149" s="111" t="s">
        <v>19</v>
      </c>
      <c r="E149" s="104">
        <v>500</v>
      </c>
      <c r="F149" s="60">
        <v>223.5</v>
      </c>
      <c r="G149" s="61">
        <v>0</v>
      </c>
      <c r="H149" s="60"/>
      <c r="I149" s="82">
        <f t="shared" si="20"/>
        <v>500</v>
      </c>
      <c r="J149" s="75">
        <f t="shared" si="21"/>
        <v>223.5</v>
      </c>
    </row>
    <row r="150" spans="2:10" ht="12.75">
      <c r="B150" s="39" t="s">
        <v>46</v>
      </c>
      <c r="C150" s="40"/>
      <c r="D150" s="111" t="s">
        <v>20</v>
      </c>
      <c r="E150" s="104">
        <v>1001.7</v>
      </c>
      <c r="F150" s="60">
        <v>644.3</v>
      </c>
      <c r="G150" s="61">
        <v>0</v>
      </c>
      <c r="H150" s="60"/>
      <c r="I150" s="82">
        <f t="shared" si="20"/>
        <v>1001.7</v>
      </c>
      <c r="J150" s="75">
        <f t="shared" si="21"/>
        <v>644.3</v>
      </c>
    </row>
    <row r="151" spans="2:10" ht="12.75">
      <c r="B151" s="39" t="s">
        <v>47</v>
      </c>
      <c r="C151" s="40"/>
      <c r="D151" s="111" t="s">
        <v>21</v>
      </c>
      <c r="E151" s="104">
        <v>32.3</v>
      </c>
      <c r="F151" s="60">
        <v>11.6</v>
      </c>
      <c r="G151" s="61">
        <v>0</v>
      </c>
      <c r="H151" s="60"/>
      <c r="I151" s="82">
        <f t="shared" si="20"/>
        <v>32.3</v>
      </c>
      <c r="J151" s="75">
        <f t="shared" si="21"/>
        <v>11.6</v>
      </c>
    </row>
    <row r="152" spans="2:10" ht="12.75">
      <c r="B152" s="39" t="s">
        <v>48</v>
      </c>
      <c r="C152" s="40"/>
      <c r="D152" s="111" t="s">
        <v>22</v>
      </c>
      <c r="E152" s="104">
        <v>584.8</v>
      </c>
      <c r="F152" s="60">
        <v>407.4</v>
      </c>
      <c r="G152" s="61">
        <v>0</v>
      </c>
      <c r="H152" s="60"/>
      <c r="I152" s="82">
        <f>E152+G152</f>
        <v>584.8</v>
      </c>
      <c r="J152" s="75">
        <f t="shared" si="21"/>
        <v>407.4</v>
      </c>
    </row>
    <row r="153" spans="2:10" ht="12.75">
      <c r="B153" s="39" t="s">
        <v>49</v>
      </c>
      <c r="C153" s="40"/>
      <c r="D153" s="111" t="s">
        <v>23</v>
      </c>
      <c r="E153" s="104">
        <v>0</v>
      </c>
      <c r="F153" s="60"/>
      <c r="G153" s="61">
        <v>0</v>
      </c>
      <c r="H153" s="60"/>
      <c r="I153" s="82">
        <f t="shared" si="20"/>
        <v>0</v>
      </c>
      <c r="J153" s="75">
        <f t="shared" si="21"/>
        <v>0</v>
      </c>
    </row>
    <row r="154" spans="2:10" ht="12.75">
      <c r="B154" s="39" t="s">
        <v>50</v>
      </c>
      <c r="C154" s="40"/>
      <c r="D154" s="111" t="s">
        <v>24</v>
      </c>
      <c r="E154" s="104">
        <v>0</v>
      </c>
      <c r="F154" s="60"/>
      <c r="G154" s="61">
        <v>0</v>
      </c>
      <c r="H154" s="60"/>
      <c r="I154" s="82">
        <f t="shared" si="20"/>
        <v>0</v>
      </c>
      <c r="J154" s="75">
        <f t="shared" si="21"/>
        <v>0</v>
      </c>
    </row>
    <row r="155" spans="2:10" ht="25.5">
      <c r="B155" s="39" t="s">
        <v>51</v>
      </c>
      <c r="C155" s="40"/>
      <c r="D155" s="111" t="s">
        <v>25</v>
      </c>
      <c r="E155" s="104">
        <v>25</v>
      </c>
      <c r="F155" s="60">
        <v>4.6</v>
      </c>
      <c r="G155" s="61">
        <v>0</v>
      </c>
      <c r="H155" s="60"/>
      <c r="I155" s="82">
        <f t="shared" si="20"/>
        <v>25</v>
      </c>
      <c r="J155" s="75">
        <f t="shared" si="21"/>
        <v>4.6</v>
      </c>
    </row>
    <row r="156" spans="2:10" ht="12.75">
      <c r="B156" s="39" t="s">
        <v>52</v>
      </c>
      <c r="C156" s="40"/>
      <c r="D156" s="111" t="s">
        <v>36</v>
      </c>
      <c r="E156" s="104">
        <v>0</v>
      </c>
      <c r="F156" s="60"/>
      <c r="G156" s="61">
        <v>0</v>
      </c>
      <c r="H156" s="60"/>
      <c r="I156" s="82">
        <f t="shared" si="20"/>
        <v>0</v>
      </c>
      <c r="J156" s="75">
        <f t="shared" si="21"/>
        <v>0</v>
      </c>
    </row>
    <row r="157" spans="2:10" ht="12.75">
      <c r="B157" s="39" t="s">
        <v>53</v>
      </c>
      <c r="C157" s="40"/>
      <c r="D157" s="111" t="s">
        <v>37</v>
      </c>
      <c r="E157" s="104">
        <v>0</v>
      </c>
      <c r="F157" s="60"/>
      <c r="G157" s="61">
        <v>0</v>
      </c>
      <c r="H157" s="60"/>
      <c r="I157" s="82">
        <f t="shared" si="20"/>
        <v>0</v>
      </c>
      <c r="J157" s="75">
        <f t="shared" si="21"/>
        <v>0</v>
      </c>
    </row>
    <row r="158" spans="2:10" ht="12.75">
      <c r="B158" s="39" t="s">
        <v>54</v>
      </c>
      <c r="C158" s="40"/>
      <c r="D158" s="111" t="s">
        <v>38</v>
      </c>
      <c r="E158" s="104">
        <v>14.1</v>
      </c>
      <c r="F158" s="88">
        <v>0.4</v>
      </c>
      <c r="G158" s="61">
        <v>0</v>
      </c>
      <c r="H158" s="60"/>
      <c r="I158" s="82">
        <f t="shared" si="20"/>
        <v>14.1</v>
      </c>
      <c r="J158" s="75">
        <f t="shared" si="21"/>
        <v>0.4</v>
      </c>
    </row>
    <row r="159" spans="2:10" ht="25.5">
      <c r="B159" s="39" t="s">
        <v>55</v>
      </c>
      <c r="C159" s="40"/>
      <c r="D159" s="111" t="s">
        <v>26</v>
      </c>
      <c r="E159" s="104">
        <v>1000</v>
      </c>
      <c r="F159" s="88">
        <v>844.3</v>
      </c>
      <c r="G159" s="61">
        <v>0</v>
      </c>
      <c r="H159" s="60"/>
      <c r="I159" s="82">
        <f t="shared" si="20"/>
        <v>1000</v>
      </c>
      <c r="J159" s="75">
        <f t="shared" si="21"/>
        <v>844.3</v>
      </c>
    </row>
    <row r="160" spans="2:10" ht="12.75">
      <c r="B160" s="39" t="s">
        <v>56</v>
      </c>
      <c r="C160" s="40"/>
      <c r="D160" s="111" t="s">
        <v>39</v>
      </c>
      <c r="E160" s="104">
        <v>4000</v>
      </c>
      <c r="F160" s="88">
        <v>2495.2</v>
      </c>
      <c r="G160" s="61">
        <v>0</v>
      </c>
      <c r="H160" s="60"/>
      <c r="I160" s="82">
        <f t="shared" si="20"/>
        <v>4000</v>
      </c>
      <c r="J160" s="75">
        <f t="shared" si="21"/>
        <v>2495.2</v>
      </c>
    </row>
    <row r="161" spans="2:10" ht="12.75">
      <c r="B161" s="39" t="s">
        <v>57</v>
      </c>
      <c r="C161" s="40"/>
      <c r="D161" s="111" t="s">
        <v>40</v>
      </c>
      <c r="E161" s="104">
        <v>0</v>
      </c>
      <c r="F161" s="88"/>
      <c r="G161" s="61">
        <v>0</v>
      </c>
      <c r="H161" s="60"/>
      <c r="I161" s="82">
        <f t="shared" si="20"/>
        <v>0</v>
      </c>
      <c r="J161" s="75">
        <f t="shared" si="21"/>
        <v>0</v>
      </c>
    </row>
    <row r="162" spans="2:10" ht="12.75">
      <c r="B162" s="39" t="s">
        <v>58</v>
      </c>
      <c r="C162" s="40"/>
      <c r="D162" s="111" t="s">
        <v>62</v>
      </c>
      <c r="E162" s="104">
        <v>5480</v>
      </c>
      <c r="F162" s="88">
        <v>2246.9</v>
      </c>
      <c r="G162" s="61">
        <v>0</v>
      </c>
      <c r="H162" s="60"/>
      <c r="I162" s="82">
        <f t="shared" si="20"/>
        <v>5480</v>
      </c>
      <c r="J162" s="75">
        <f t="shared" si="21"/>
        <v>2246.9</v>
      </c>
    </row>
    <row r="163" spans="2:10" ht="12.75">
      <c r="B163" s="39" t="s">
        <v>59</v>
      </c>
      <c r="C163" s="40"/>
      <c r="D163" s="111" t="s">
        <v>63</v>
      </c>
      <c r="E163" s="104">
        <v>0</v>
      </c>
      <c r="F163" s="88"/>
      <c r="G163" s="61">
        <v>0</v>
      </c>
      <c r="H163" s="60"/>
      <c r="I163" s="82">
        <f t="shared" si="20"/>
        <v>0</v>
      </c>
      <c r="J163" s="75">
        <f t="shared" si="21"/>
        <v>0</v>
      </c>
    </row>
    <row r="164" spans="2:10" ht="12.75">
      <c r="B164" s="39" t="s">
        <v>60</v>
      </c>
      <c r="C164" s="40"/>
      <c r="D164" s="111" t="s">
        <v>64</v>
      </c>
      <c r="E164" s="104">
        <v>0</v>
      </c>
      <c r="F164" s="88"/>
      <c r="G164" s="61">
        <v>0</v>
      </c>
      <c r="H164" s="60"/>
      <c r="I164" s="83">
        <f t="shared" si="20"/>
        <v>0</v>
      </c>
      <c r="J164" s="84">
        <f t="shared" si="21"/>
        <v>0</v>
      </c>
    </row>
    <row r="165" spans="2:10" ht="13.5" thickBot="1">
      <c r="B165" s="6" t="s">
        <v>61</v>
      </c>
      <c r="C165" s="112"/>
      <c r="D165" s="113" t="s">
        <v>27</v>
      </c>
      <c r="E165" s="105">
        <v>20</v>
      </c>
      <c r="F165" s="90"/>
      <c r="G165" s="66">
        <v>0</v>
      </c>
      <c r="H165" s="60"/>
      <c r="I165" s="82">
        <f t="shared" si="20"/>
        <v>20</v>
      </c>
      <c r="J165" s="75">
        <f t="shared" si="21"/>
        <v>0</v>
      </c>
    </row>
    <row r="166" spans="2:10" ht="30" customHeight="1" thickBot="1">
      <c r="B166" s="120" t="s">
        <v>9</v>
      </c>
      <c r="C166" s="121"/>
      <c r="D166" s="121"/>
      <c r="E166" s="69">
        <f aca="true" t="shared" si="22" ref="E166:J166">SUM(E167:E187)</f>
        <v>28039.5</v>
      </c>
      <c r="F166" s="70">
        <f t="shared" si="22"/>
        <v>27795.199999999997</v>
      </c>
      <c r="G166" s="69">
        <f t="shared" si="22"/>
        <v>0</v>
      </c>
      <c r="H166" s="71">
        <f t="shared" si="22"/>
        <v>0</v>
      </c>
      <c r="I166" s="72">
        <f t="shared" si="22"/>
        <v>28039.5</v>
      </c>
      <c r="J166" s="71">
        <f t="shared" si="22"/>
        <v>27795.199999999997</v>
      </c>
    </row>
    <row r="167" spans="2:10" ht="12.75">
      <c r="B167" s="93" t="s">
        <v>41</v>
      </c>
      <c r="C167" s="94"/>
      <c r="D167" s="110" t="s">
        <v>35</v>
      </c>
      <c r="E167" s="73">
        <v>13971.6</v>
      </c>
      <c r="F167" s="57">
        <v>13971.6</v>
      </c>
      <c r="G167" s="73">
        <v>0</v>
      </c>
      <c r="H167" s="57"/>
      <c r="I167" s="74">
        <f aca="true" t="shared" si="23" ref="I167:I187">E167+G167</f>
        <v>13971.6</v>
      </c>
      <c r="J167" s="75">
        <f aca="true" t="shared" si="24" ref="J167:J187">F167+H167</f>
        <v>13971.6</v>
      </c>
    </row>
    <row r="168" spans="2:10" ht="12.75">
      <c r="B168" s="39" t="s">
        <v>42</v>
      </c>
      <c r="C168" s="40"/>
      <c r="D168" s="111" t="s">
        <v>32</v>
      </c>
      <c r="E168" s="61">
        <v>4940</v>
      </c>
      <c r="F168" s="60">
        <v>4888.9</v>
      </c>
      <c r="G168" s="61">
        <v>0</v>
      </c>
      <c r="H168" s="60"/>
      <c r="I168" s="74">
        <f t="shared" si="23"/>
        <v>4940</v>
      </c>
      <c r="J168" s="75">
        <f t="shared" si="24"/>
        <v>4888.9</v>
      </c>
    </row>
    <row r="169" spans="2:10" ht="12.75">
      <c r="B169" s="39" t="s">
        <v>43</v>
      </c>
      <c r="C169" s="40"/>
      <c r="D169" s="111" t="s">
        <v>33</v>
      </c>
      <c r="E169" s="61">
        <v>804.5</v>
      </c>
      <c r="F169" s="60">
        <v>804.3</v>
      </c>
      <c r="G169" s="61">
        <v>0</v>
      </c>
      <c r="H169" s="60"/>
      <c r="I169" s="74">
        <f t="shared" si="23"/>
        <v>804.5</v>
      </c>
      <c r="J169" s="75">
        <f t="shared" si="24"/>
        <v>804.3</v>
      </c>
    </row>
    <row r="170" spans="2:10" ht="12.75">
      <c r="B170" s="39" t="s">
        <v>44</v>
      </c>
      <c r="C170" s="40"/>
      <c r="D170" s="111" t="s">
        <v>18</v>
      </c>
      <c r="E170" s="61">
        <v>662</v>
      </c>
      <c r="F170" s="60">
        <v>646.4</v>
      </c>
      <c r="G170" s="61">
        <v>0</v>
      </c>
      <c r="H170" s="60"/>
      <c r="I170" s="74">
        <f t="shared" si="23"/>
        <v>662</v>
      </c>
      <c r="J170" s="75">
        <f t="shared" si="24"/>
        <v>646.4</v>
      </c>
    </row>
    <row r="171" spans="2:10" ht="12.75">
      <c r="B171" s="39" t="s">
        <v>45</v>
      </c>
      <c r="C171" s="40"/>
      <c r="D171" s="111" t="s">
        <v>19</v>
      </c>
      <c r="E171" s="61">
        <v>213</v>
      </c>
      <c r="F171" s="60">
        <v>184</v>
      </c>
      <c r="G171" s="61">
        <v>0</v>
      </c>
      <c r="H171" s="60"/>
      <c r="I171" s="74">
        <f t="shared" si="23"/>
        <v>213</v>
      </c>
      <c r="J171" s="75">
        <f t="shared" si="24"/>
        <v>184</v>
      </c>
    </row>
    <row r="172" spans="2:10" ht="12.75">
      <c r="B172" s="39" t="s">
        <v>46</v>
      </c>
      <c r="C172" s="40"/>
      <c r="D172" s="111" t="s">
        <v>20</v>
      </c>
      <c r="E172" s="61">
        <v>280</v>
      </c>
      <c r="F172" s="114">
        <v>172.5</v>
      </c>
      <c r="G172" s="61">
        <v>0</v>
      </c>
      <c r="H172" s="60"/>
      <c r="I172" s="74">
        <f t="shared" si="23"/>
        <v>280</v>
      </c>
      <c r="J172" s="75">
        <f t="shared" si="24"/>
        <v>172.5</v>
      </c>
    </row>
    <row r="173" spans="2:10" ht="12.75">
      <c r="B173" s="39" t="s">
        <v>47</v>
      </c>
      <c r="C173" s="40"/>
      <c r="D173" s="111" t="s">
        <v>21</v>
      </c>
      <c r="E173" s="61">
        <v>15</v>
      </c>
      <c r="F173" s="60">
        <v>12</v>
      </c>
      <c r="G173" s="61">
        <v>0</v>
      </c>
      <c r="H173" s="60"/>
      <c r="I173" s="74">
        <f t="shared" si="23"/>
        <v>15</v>
      </c>
      <c r="J173" s="75">
        <f t="shared" si="24"/>
        <v>12</v>
      </c>
    </row>
    <row r="174" spans="2:10" ht="12.75">
      <c r="B174" s="39" t="s">
        <v>48</v>
      </c>
      <c r="C174" s="40"/>
      <c r="D174" s="111" t="s">
        <v>22</v>
      </c>
      <c r="E174" s="61">
        <v>150</v>
      </c>
      <c r="F174" s="60">
        <v>135.5</v>
      </c>
      <c r="G174" s="61">
        <v>0</v>
      </c>
      <c r="H174" s="60"/>
      <c r="I174" s="74">
        <f t="shared" si="23"/>
        <v>150</v>
      </c>
      <c r="J174" s="75">
        <f t="shared" si="24"/>
        <v>135.5</v>
      </c>
    </row>
    <row r="175" spans="2:10" ht="12.75">
      <c r="B175" s="39" t="s">
        <v>49</v>
      </c>
      <c r="C175" s="40"/>
      <c r="D175" s="111" t="s">
        <v>23</v>
      </c>
      <c r="E175" s="61">
        <v>75</v>
      </c>
      <c r="F175" s="60">
        <v>53.6</v>
      </c>
      <c r="G175" s="61">
        <v>0</v>
      </c>
      <c r="H175" s="60"/>
      <c r="I175" s="74">
        <f t="shared" si="23"/>
        <v>75</v>
      </c>
      <c r="J175" s="75">
        <f t="shared" si="24"/>
        <v>53.6</v>
      </c>
    </row>
    <row r="176" spans="2:10" ht="12.75">
      <c r="B176" s="39" t="s">
        <v>50</v>
      </c>
      <c r="C176" s="40"/>
      <c r="D176" s="111" t="s">
        <v>24</v>
      </c>
      <c r="E176" s="61">
        <v>0</v>
      </c>
      <c r="F176" s="60"/>
      <c r="G176" s="61">
        <v>0</v>
      </c>
      <c r="H176" s="60"/>
      <c r="I176" s="74">
        <f t="shared" si="23"/>
        <v>0</v>
      </c>
      <c r="J176" s="75">
        <f t="shared" si="24"/>
        <v>0</v>
      </c>
    </row>
    <row r="177" spans="2:10" ht="25.5">
      <c r="B177" s="39" t="s">
        <v>51</v>
      </c>
      <c r="C177" s="40"/>
      <c r="D177" s="111" t="s">
        <v>25</v>
      </c>
      <c r="E177" s="61">
        <v>0</v>
      </c>
      <c r="F177" s="60"/>
      <c r="G177" s="61">
        <v>0</v>
      </c>
      <c r="H177" s="60"/>
      <c r="I177" s="74">
        <f t="shared" si="23"/>
        <v>0</v>
      </c>
      <c r="J177" s="75">
        <f t="shared" si="24"/>
        <v>0</v>
      </c>
    </row>
    <row r="178" spans="2:10" ht="12.75">
      <c r="B178" s="39" t="s">
        <v>52</v>
      </c>
      <c r="C178" s="40"/>
      <c r="D178" s="111" t="s">
        <v>36</v>
      </c>
      <c r="E178" s="61">
        <v>6744.4</v>
      </c>
      <c r="F178" s="60">
        <v>6744.4</v>
      </c>
      <c r="G178" s="61">
        <v>0</v>
      </c>
      <c r="H178" s="60"/>
      <c r="I178" s="74">
        <f t="shared" si="23"/>
        <v>6744.4</v>
      </c>
      <c r="J178" s="75">
        <f t="shared" si="24"/>
        <v>6744.4</v>
      </c>
    </row>
    <row r="179" spans="2:10" ht="12.75">
      <c r="B179" s="39" t="s">
        <v>53</v>
      </c>
      <c r="C179" s="40"/>
      <c r="D179" s="111" t="s">
        <v>37</v>
      </c>
      <c r="E179" s="61">
        <v>0</v>
      </c>
      <c r="F179" s="60"/>
      <c r="G179" s="61">
        <v>0</v>
      </c>
      <c r="H179" s="60"/>
      <c r="I179" s="74">
        <f t="shared" si="23"/>
        <v>0</v>
      </c>
      <c r="J179" s="75">
        <f t="shared" si="24"/>
        <v>0</v>
      </c>
    </row>
    <row r="180" spans="2:10" ht="12.75">
      <c r="B180" s="39" t="s">
        <v>54</v>
      </c>
      <c r="C180" s="40"/>
      <c r="D180" s="111" t="s">
        <v>38</v>
      </c>
      <c r="E180" s="87">
        <v>2</v>
      </c>
      <c r="F180" s="88"/>
      <c r="G180" s="87">
        <v>0</v>
      </c>
      <c r="H180" s="88"/>
      <c r="I180" s="85">
        <f t="shared" si="23"/>
        <v>2</v>
      </c>
      <c r="J180" s="86">
        <f t="shared" si="24"/>
        <v>0</v>
      </c>
    </row>
    <row r="181" spans="2:10" ht="25.5">
      <c r="B181" s="39" t="s">
        <v>55</v>
      </c>
      <c r="C181" s="40"/>
      <c r="D181" s="111" t="s">
        <v>26</v>
      </c>
      <c r="E181" s="87">
        <v>182</v>
      </c>
      <c r="F181" s="88">
        <v>182</v>
      </c>
      <c r="G181" s="87">
        <v>0</v>
      </c>
      <c r="H181" s="88"/>
      <c r="I181" s="85">
        <f t="shared" si="23"/>
        <v>182</v>
      </c>
      <c r="J181" s="86">
        <f t="shared" si="24"/>
        <v>182</v>
      </c>
    </row>
    <row r="182" spans="2:10" ht="12.75">
      <c r="B182" s="39" t="s">
        <v>56</v>
      </c>
      <c r="C182" s="40"/>
      <c r="D182" s="111" t="s">
        <v>39</v>
      </c>
      <c r="E182" s="87">
        <v>0</v>
      </c>
      <c r="F182" s="88"/>
      <c r="G182" s="87">
        <v>0</v>
      </c>
      <c r="H182" s="88"/>
      <c r="I182" s="85">
        <f t="shared" si="23"/>
        <v>0</v>
      </c>
      <c r="J182" s="86">
        <f t="shared" si="24"/>
        <v>0</v>
      </c>
    </row>
    <row r="183" spans="2:10" ht="12.75">
      <c r="B183" s="39" t="s">
        <v>57</v>
      </c>
      <c r="C183" s="40"/>
      <c r="D183" s="111" t="s">
        <v>40</v>
      </c>
      <c r="E183" s="87">
        <v>0</v>
      </c>
      <c r="F183" s="88"/>
      <c r="G183" s="87">
        <v>0</v>
      </c>
      <c r="H183" s="88"/>
      <c r="I183" s="85">
        <f t="shared" si="23"/>
        <v>0</v>
      </c>
      <c r="J183" s="86">
        <f t="shared" si="24"/>
        <v>0</v>
      </c>
    </row>
    <row r="184" spans="2:10" ht="12.75">
      <c r="B184" s="39" t="s">
        <v>58</v>
      </c>
      <c r="C184" s="40"/>
      <c r="D184" s="111" t="s">
        <v>62</v>
      </c>
      <c r="E184" s="87">
        <v>0</v>
      </c>
      <c r="F184" s="88"/>
      <c r="G184" s="87">
        <v>0</v>
      </c>
      <c r="H184" s="88"/>
      <c r="I184" s="85">
        <f t="shared" si="23"/>
        <v>0</v>
      </c>
      <c r="J184" s="86">
        <f t="shared" si="24"/>
        <v>0</v>
      </c>
    </row>
    <row r="185" spans="2:10" ht="12.75">
      <c r="B185" s="39" t="s">
        <v>59</v>
      </c>
      <c r="C185" s="40"/>
      <c r="D185" s="111" t="s">
        <v>63</v>
      </c>
      <c r="E185" s="87">
        <v>0</v>
      </c>
      <c r="F185" s="88"/>
      <c r="G185" s="87">
        <v>0</v>
      </c>
      <c r="H185" s="88"/>
      <c r="I185" s="85">
        <f t="shared" si="23"/>
        <v>0</v>
      </c>
      <c r="J185" s="86">
        <f t="shared" si="24"/>
        <v>0</v>
      </c>
    </row>
    <row r="186" spans="2:10" ht="12.75">
      <c r="B186" s="39" t="s">
        <v>60</v>
      </c>
      <c r="C186" s="40"/>
      <c r="D186" s="111" t="s">
        <v>64</v>
      </c>
      <c r="E186" s="87">
        <v>0</v>
      </c>
      <c r="F186" s="88"/>
      <c r="G186" s="87">
        <v>0</v>
      </c>
      <c r="H186" s="88"/>
      <c r="I186" s="85">
        <f t="shared" si="23"/>
        <v>0</v>
      </c>
      <c r="J186" s="86">
        <f t="shared" si="24"/>
        <v>0</v>
      </c>
    </row>
    <row r="187" spans="2:10" ht="13.5" thickBot="1">
      <c r="B187" s="6" t="s">
        <v>61</v>
      </c>
      <c r="C187" s="112"/>
      <c r="D187" s="113" t="s">
        <v>27</v>
      </c>
      <c r="E187" s="89">
        <v>0</v>
      </c>
      <c r="F187" s="90"/>
      <c r="G187" s="89">
        <v>0</v>
      </c>
      <c r="H187" s="90"/>
      <c r="I187" s="91">
        <f t="shared" si="23"/>
        <v>0</v>
      </c>
      <c r="J187" s="92">
        <f t="shared" si="24"/>
        <v>0</v>
      </c>
    </row>
    <row r="188" spans="2:10" ht="30" customHeight="1" collapsed="1" thickBot="1">
      <c r="B188" s="120" t="s">
        <v>11</v>
      </c>
      <c r="C188" s="121"/>
      <c r="D188" s="121"/>
      <c r="E188" s="69">
        <f aca="true" t="shared" si="25" ref="E188:J188">SUM(E189:E209)</f>
        <v>10000</v>
      </c>
      <c r="F188" s="70">
        <f t="shared" si="25"/>
        <v>9999</v>
      </c>
      <c r="G188" s="69">
        <f t="shared" si="25"/>
        <v>0</v>
      </c>
      <c r="H188" s="71">
        <f t="shared" si="25"/>
        <v>0</v>
      </c>
      <c r="I188" s="72">
        <f t="shared" si="25"/>
        <v>10000</v>
      </c>
      <c r="J188" s="71">
        <f t="shared" si="25"/>
        <v>9999</v>
      </c>
    </row>
    <row r="189" spans="1:10" s="47" customFormat="1" ht="12.75">
      <c r="A189" s="3"/>
      <c r="B189" s="93" t="s">
        <v>41</v>
      </c>
      <c r="C189" s="94"/>
      <c r="D189" s="110" t="s">
        <v>35</v>
      </c>
      <c r="E189" s="95">
        <v>0</v>
      </c>
      <c r="F189" s="96"/>
      <c r="G189" s="95">
        <v>0</v>
      </c>
      <c r="H189" s="96"/>
      <c r="I189" s="97">
        <f aca="true" t="shared" si="26" ref="I189:I209">E189+G189</f>
        <v>0</v>
      </c>
      <c r="J189" s="98">
        <f aca="true" t="shared" si="27" ref="J189:J209">F189+H189</f>
        <v>0</v>
      </c>
    </row>
    <row r="190" spans="1:10" s="47" customFormat="1" ht="12.75">
      <c r="A190" s="3"/>
      <c r="B190" s="39" t="s">
        <v>42</v>
      </c>
      <c r="C190" s="40"/>
      <c r="D190" s="111" t="s">
        <v>32</v>
      </c>
      <c r="E190" s="95">
        <v>0</v>
      </c>
      <c r="F190" s="96"/>
      <c r="G190" s="95">
        <v>0</v>
      </c>
      <c r="H190" s="96"/>
      <c r="I190" s="97">
        <f t="shared" si="26"/>
        <v>0</v>
      </c>
      <c r="J190" s="98">
        <f t="shared" si="27"/>
        <v>0</v>
      </c>
    </row>
    <row r="191" spans="1:10" s="47" customFormat="1" ht="12.75">
      <c r="A191" s="3"/>
      <c r="B191" s="39" t="s">
        <v>43</v>
      </c>
      <c r="C191" s="40"/>
      <c r="D191" s="111" t="s">
        <v>33</v>
      </c>
      <c r="E191" s="95">
        <v>0</v>
      </c>
      <c r="F191" s="96"/>
      <c r="G191" s="95">
        <v>0</v>
      </c>
      <c r="H191" s="96"/>
      <c r="I191" s="97">
        <f t="shared" si="26"/>
        <v>0</v>
      </c>
      <c r="J191" s="98">
        <f t="shared" si="27"/>
        <v>0</v>
      </c>
    </row>
    <row r="192" spans="1:10" s="47" customFormat="1" ht="12.75">
      <c r="A192" s="3"/>
      <c r="B192" s="39" t="s">
        <v>44</v>
      </c>
      <c r="C192" s="40"/>
      <c r="D192" s="111" t="s">
        <v>18</v>
      </c>
      <c r="E192" s="95">
        <v>0</v>
      </c>
      <c r="F192" s="96"/>
      <c r="G192" s="95">
        <v>0</v>
      </c>
      <c r="H192" s="96"/>
      <c r="I192" s="97">
        <f t="shared" si="26"/>
        <v>0</v>
      </c>
      <c r="J192" s="98">
        <f t="shared" si="27"/>
        <v>0</v>
      </c>
    </row>
    <row r="193" spans="1:10" s="47" customFormat="1" ht="12.75">
      <c r="A193" s="3"/>
      <c r="B193" s="39" t="s">
        <v>45</v>
      </c>
      <c r="C193" s="40"/>
      <c r="D193" s="111" t="s">
        <v>19</v>
      </c>
      <c r="E193" s="95">
        <v>0</v>
      </c>
      <c r="F193" s="96"/>
      <c r="G193" s="95">
        <v>0</v>
      </c>
      <c r="H193" s="96"/>
      <c r="I193" s="97">
        <f t="shared" si="26"/>
        <v>0</v>
      </c>
      <c r="J193" s="98">
        <f t="shared" si="27"/>
        <v>0</v>
      </c>
    </row>
    <row r="194" spans="1:10" s="47" customFormat="1" ht="12.75">
      <c r="A194" s="3"/>
      <c r="B194" s="39" t="s">
        <v>46</v>
      </c>
      <c r="C194" s="40"/>
      <c r="D194" s="111" t="s">
        <v>20</v>
      </c>
      <c r="E194" s="95">
        <v>0</v>
      </c>
      <c r="F194" s="96"/>
      <c r="G194" s="95">
        <v>0</v>
      </c>
      <c r="H194" s="96"/>
      <c r="I194" s="97">
        <f t="shared" si="26"/>
        <v>0</v>
      </c>
      <c r="J194" s="98">
        <f t="shared" si="27"/>
        <v>0</v>
      </c>
    </row>
    <row r="195" spans="1:10" s="47" customFormat="1" ht="12.75">
      <c r="A195" s="3"/>
      <c r="B195" s="39" t="s">
        <v>47</v>
      </c>
      <c r="C195" s="40"/>
      <c r="D195" s="111" t="s">
        <v>21</v>
      </c>
      <c r="E195" s="95">
        <v>0</v>
      </c>
      <c r="F195" s="96"/>
      <c r="G195" s="95">
        <v>0</v>
      </c>
      <c r="H195" s="96"/>
      <c r="I195" s="97">
        <f t="shared" si="26"/>
        <v>0</v>
      </c>
      <c r="J195" s="98">
        <f t="shared" si="27"/>
        <v>0</v>
      </c>
    </row>
    <row r="196" spans="1:10" s="47" customFormat="1" ht="12.75">
      <c r="A196" s="3"/>
      <c r="B196" s="39" t="s">
        <v>48</v>
      </c>
      <c r="C196" s="40"/>
      <c r="D196" s="111" t="s">
        <v>22</v>
      </c>
      <c r="E196" s="95">
        <v>0</v>
      </c>
      <c r="F196" s="96"/>
      <c r="G196" s="95">
        <v>0</v>
      </c>
      <c r="H196" s="96"/>
      <c r="I196" s="97">
        <f t="shared" si="26"/>
        <v>0</v>
      </c>
      <c r="J196" s="98">
        <f t="shared" si="27"/>
        <v>0</v>
      </c>
    </row>
    <row r="197" spans="1:10" s="47" customFormat="1" ht="12.75">
      <c r="A197" s="3"/>
      <c r="B197" s="39" t="s">
        <v>49</v>
      </c>
      <c r="C197" s="40"/>
      <c r="D197" s="111" t="s">
        <v>23</v>
      </c>
      <c r="E197" s="95">
        <v>0</v>
      </c>
      <c r="F197" s="96"/>
      <c r="G197" s="95">
        <v>0</v>
      </c>
      <c r="H197" s="96"/>
      <c r="I197" s="97">
        <f t="shared" si="26"/>
        <v>0</v>
      </c>
      <c r="J197" s="98">
        <f t="shared" si="27"/>
        <v>0</v>
      </c>
    </row>
    <row r="198" spans="1:10" s="47" customFormat="1" ht="12.75">
      <c r="A198" s="3"/>
      <c r="B198" s="39" t="s">
        <v>50</v>
      </c>
      <c r="C198" s="40"/>
      <c r="D198" s="111" t="s">
        <v>24</v>
      </c>
      <c r="E198" s="95">
        <v>0</v>
      </c>
      <c r="F198" s="96"/>
      <c r="G198" s="95">
        <v>0</v>
      </c>
      <c r="H198" s="96"/>
      <c r="I198" s="97">
        <f t="shared" si="26"/>
        <v>0</v>
      </c>
      <c r="J198" s="98">
        <f t="shared" si="27"/>
        <v>0</v>
      </c>
    </row>
    <row r="199" spans="1:10" s="47" customFormat="1" ht="25.5">
      <c r="A199" s="3"/>
      <c r="B199" s="39" t="s">
        <v>51</v>
      </c>
      <c r="C199" s="40"/>
      <c r="D199" s="111" t="s">
        <v>25</v>
      </c>
      <c r="E199" s="95">
        <v>0</v>
      </c>
      <c r="F199" s="96"/>
      <c r="G199" s="95">
        <v>0</v>
      </c>
      <c r="H199" s="96"/>
      <c r="I199" s="97">
        <f t="shared" si="26"/>
        <v>0</v>
      </c>
      <c r="J199" s="98">
        <f t="shared" si="27"/>
        <v>0</v>
      </c>
    </row>
    <row r="200" spans="1:10" s="47" customFormat="1" ht="12.75">
      <c r="A200" s="3"/>
      <c r="B200" s="39" t="s">
        <v>52</v>
      </c>
      <c r="C200" s="40"/>
      <c r="D200" s="111" t="s">
        <v>36</v>
      </c>
      <c r="E200" s="95">
        <v>0</v>
      </c>
      <c r="F200" s="96"/>
      <c r="G200" s="95">
        <v>0</v>
      </c>
      <c r="H200" s="96"/>
      <c r="I200" s="97">
        <f t="shared" si="26"/>
        <v>0</v>
      </c>
      <c r="J200" s="98">
        <f t="shared" si="27"/>
        <v>0</v>
      </c>
    </row>
    <row r="201" spans="1:10" s="47" customFormat="1" ht="12.75">
      <c r="A201" s="3"/>
      <c r="B201" s="39" t="s">
        <v>53</v>
      </c>
      <c r="C201" s="40"/>
      <c r="D201" s="111" t="s">
        <v>37</v>
      </c>
      <c r="E201" s="95">
        <v>10000</v>
      </c>
      <c r="F201" s="96">
        <v>9999</v>
      </c>
      <c r="G201" s="95">
        <v>0</v>
      </c>
      <c r="H201" s="96"/>
      <c r="I201" s="97">
        <f t="shared" si="26"/>
        <v>10000</v>
      </c>
      <c r="J201" s="98">
        <f t="shared" si="27"/>
        <v>9999</v>
      </c>
    </row>
    <row r="202" spans="1:10" s="47" customFormat="1" ht="12.75">
      <c r="A202" s="3"/>
      <c r="B202" s="39" t="s">
        <v>54</v>
      </c>
      <c r="C202" s="40"/>
      <c r="D202" s="111" t="s">
        <v>38</v>
      </c>
      <c r="E202" s="95">
        <v>0</v>
      </c>
      <c r="F202" s="96"/>
      <c r="G202" s="95">
        <v>0</v>
      </c>
      <c r="H202" s="96"/>
      <c r="I202" s="97">
        <f t="shared" si="26"/>
        <v>0</v>
      </c>
      <c r="J202" s="98">
        <f t="shared" si="27"/>
        <v>0</v>
      </c>
    </row>
    <row r="203" spans="1:10" s="47" customFormat="1" ht="25.5">
      <c r="A203" s="3"/>
      <c r="B203" s="39" t="s">
        <v>55</v>
      </c>
      <c r="C203" s="40"/>
      <c r="D203" s="111" t="s">
        <v>26</v>
      </c>
      <c r="E203" s="95">
        <v>0</v>
      </c>
      <c r="F203" s="96"/>
      <c r="G203" s="95">
        <v>0</v>
      </c>
      <c r="H203" s="96"/>
      <c r="I203" s="97">
        <f t="shared" si="26"/>
        <v>0</v>
      </c>
      <c r="J203" s="98">
        <f t="shared" si="27"/>
        <v>0</v>
      </c>
    </row>
    <row r="204" spans="1:10" s="47" customFormat="1" ht="12.75">
      <c r="A204" s="3"/>
      <c r="B204" s="39" t="s">
        <v>56</v>
      </c>
      <c r="C204" s="40"/>
      <c r="D204" s="111" t="s">
        <v>39</v>
      </c>
      <c r="E204" s="95">
        <v>0</v>
      </c>
      <c r="F204" s="96"/>
      <c r="G204" s="95">
        <v>0</v>
      </c>
      <c r="H204" s="96"/>
      <c r="I204" s="97">
        <f t="shared" si="26"/>
        <v>0</v>
      </c>
      <c r="J204" s="98">
        <f t="shared" si="27"/>
        <v>0</v>
      </c>
    </row>
    <row r="205" spans="1:10" s="47" customFormat="1" ht="12.75">
      <c r="A205" s="3"/>
      <c r="B205" s="39" t="s">
        <v>57</v>
      </c>
      <c r="C205" s="40"/>
      <c r="D205" s="111" t="s">
        <v>40</v>
      </c>
      <c r="E205" s="95">
        <v>0</v>
      </c>
      <c r="F205" s="96"/>
      <c r="G205" s="95">
        <v>0</v>
      </c>
      <c r="H205" s="96"/>
      <c r="I205" s="97">
        <f t="shared" si="26"/>
        <v>0</v>
      </c>
      <c r="J205" s="98">
        <f t="shared" si="27"/>
        <v>0</v>
      </c>
    </row>
    <row r="206" spans="1:10" s="47" customFormat="1" ht="12.75">
      <c r="A206" s="3"/>
      <c r="B206" s="39" t="s">
        <v>58</v>
      </c>
      <c r="C206" s="40"/>
      <c r="D206" s="111" t="s">
        <v>62</v>
      </c>
      <c r="E206" s="95">
        <v>0</v>
      </c>
      <c r="F206" s="96"/>
      <c r="G206" s="95">
        <v>0</v>
      </c>
      <c r="H206" s="96"/>
      <c r="I206" s="97">
        <f t="shared" si="26"/>
        <v>0</v>
      </c>
      <c r="J206" s="98">
        <f t="shared" si="27"/>
        <v>0</v>
      </c>
    </row>
    <row r="207" spans="1:10" s="47" customFormat="1" ht="12.75">
      <c r="A207" s="3"/>
      <c r="B207" s="39" t="s">
        <v>59</v>
      </c>
      <c r="C207" s="40"/>
      <c r="D207" s="111" t="s">
        <v>63</v>
      </c>
      <c r="E207" s="95">
        <v>0</v>
      </c>
      <c r="F207" s="96"/>
      <c r="G207" s="95">
        <v>0</v>
      </c>
      <c r="H207" s="96"/>
      <c r="I207" s="97">
        <f t="shared" si="26"/>
        <v>0</v>
      </c>
      <c r="J207" s="98">
        <f t="shared" si="27"/>
        <v>0</v>
      </c>
    </row>
    <row r="208" spans="1:10" s="47" customFormat="1" ht="12.75">
      <c r="A208" s="3"/>
      <c r="B208" s="39" t="s">
        <v>60</v>
      </c>
      <c r="C208" s="40"/>
      <c r="D208" s="111" t="s">
        <v>64</v>
      </c>
      <c r="E208" s="95">
        <v>0</v>
      </c>
      <c r="F208" s="96"/>
      <c r="G208" s="95">
        <v>0</v>
      </c>
      <c r="H208" s="96"/>
      <c r="I208" s="97">
        <f t="shared" si="26"/>
        <v>0</v>
      </c>
      <c r="J208" s="98">
        <f t="shared" si="27"/>
        <v>0</v>
      </c>
    </row>
    <row r="209" spans="1:10" s="47" customFormat="1" ht="13.5" thickBot="1">
      <c r="A209" s="3"/>
      <c r="B209" s="6" t="s">
        <v>61</v>
      </c>
      <c r="C209" s="112"/>
      <c r="D209" s="113" t="s">
        <v>27</v>
      </c>
      <c r="E209" s="99">
        <v>0</v>
      </c>
      <c r="F209" s="100"/>
      <c r="G209" s="99">
        <v>0</v>
      </c>
      <c r="H209" s="100"/>
      <c r="I209" s="80">
        <f t="shared" si="26"/>
        <v>0</v>
      </c>
      <c r="J209" s="81">
        <f t="shared" si="27"/>
        <v>0</v>
      </c>
    </row>
    <row r="210" spans="2:10" ht="30" customHeight="1" collapsed="1" thickBot="1">
      <c r="B210" s="120" t="s">
        <v>6</v>
      </c>
      <c r="C210" s="121"/>
      <c r="D210" s="121"/>
      <c r="E210" s="69">
        <f aca="true" t="shared" si="28" ref="E210:J210">SUM(E211:E231)</f>
        <v>190907.09999999998</v>
      </c>
      <c r="F210" s="70">
        <f t="shared" si="28"/>
        <v>171613.8</v>
      </c>
      <c r="G210" s="69">
        <f t="shared" si="28"/>
        <v>76487.20000000001</v>
      </c>
      <c r="H210" s="71">
        <f t="shared" si="28"/>
        <v>35585.7</v>
      </c>
      <c r="I210" s="72">
        <f t="shared" si="28"/>
        <v>267394.29999999993</v>
      </c>
      <c r="J210" s="71">
        <f t="shared" si="28"/>
        <v>207199.5</v>
      </c>
    </row>
    <row r="211" spans="2:10" ht="12.75">
      <c r="B211" s="93" t="s">
        <v>41</v>
      </c>
      <c r="C211" s="94"/>
      <c r="D211" s="110" t="s">
        <v>35</v>
      </c>
      <c r="E211" s="73">
        <v>123089.6</v>
      </c>
      <c r="F211" s="115">
        <v>123089.6</v>
      </c>
      <c r="G211" s="73">
        <v>200</v>
      </c>
      <c r="H211" s="57">
        <v>200</v>
      </c>
      <c r="I211" s="74">
        <f aca="true" t="shared" si="29" ref="I211:I231">E211+G211</f>
        <v>123289.6</v>
      </c>
      <c r="J211" s="75">
        <f aca="true" t="shared" si="30" ref="J211:J231">F211+H211</f>
        <v>123289.6</v>
      </c>
    </row>
    <row r="212" spans="2:10" ht="12.75">
      <c r="B212" s="39" t="s">
        <v>42</v>
      </c>
      <c r="C212" s="40"/>
      <c r="D212" s="111" t="s">
        <v>32</v>
      </c>
      <c r="E212" s="73">
        <v>44664.4</v>
      </c>
      <c r="F212" s="115">
        <v>42630</v>
      </c>
      <c r="G212" s="73">
        <v>73</v>
      </c>
      <c r="H212" s="57"/>
      <c r="I212" s="74">
        <f t="shared" si="29"/>
        <v>44737.4</v>
      </c>
      <c r="J212" s="75">
        <f t="shared" si="30"/>
        <v>42630</v>
      </c>
    </row>
    <row r="213" spans="2:10" ht="12.75">
      <c r="B213" s="39" t="s">
        <v>43</v>
      </c>
      <c r="C213" s="40"/>
      <c r="D213" s="111" t="s">
        <v>33</v>
      </c>
      <c r="E213" s="73">
        <v>744.3</v>
      </c>
      <c r="F213" s="115">
        <v>454.8</v>
      </c>
      <c r="G213" s="73">
        <v>26687.7</v>
      </c>
      <c r="H213" s="115">
        <v>14636.5</v>
      </c>
      <c r="I213" s="74">
        <f t="shared" si="29"/>
        <v>27432</v>
      </c>
      <c r="J213" s="75">
        <f t="shared" si="30"/>
        <v>15091.3</v>
      </c>
    </row>
    <row r="214" spans="2:10" ht="12.75">
      <c r="B214" s="39" t="s">
        <v>44</v>
      </c>
      <c r="C214" s="40"/>
      <c r="D214" s="111" t="s">
        <v>18</v>
      </c>
      <c r="E214" s="73">
        <v>259.6</v>
      </c>
      <c r="F214" s="115">
        <v>14.6</v>
      </c>
      <c r="G214" s="73">
        <v>26908.8</v>
      </c>
      <c r="H214" s="115">
        <v>13252.7</v>
      </c>
      <c r="I214" s="74">
        <f t="shared" si="29"/>
        <v>27168.399999999998</v>
      </c>
      <c r="J214" s="75">
        <f t="shared" si="30"/>
        <v>13267.300000000001</v>
      </c>
    </row>
    <row r="215" spans="2:10" ht="12.75">
      <c r="B215" s="39" t="s">
        <v>45</v>
      </c>
      <c r="C215" s="40"/>
      <c r="D215" s="111" t="s">
        <v>19</v>
      </c>
      <c r="E215" s="73">
        <v>0</v>
      </c>
      <c r="F215" s="115"/>
      <c r="G215" s="73">
        <v>705.8</v>
      </c>
      <c r="H215" s="115">
        <v>298.6</v>
      </c>
      <c r="I215" s="74">
        <f t="shared" si="29"/>
        <v>705.8</v>
      </c>
      <c r="J215" s="75">
        <f t="shared" si="30"/>
        <v>298.6</v>
      </c>
    </row>
    <row r="216" spans="2:10" ht="12.75">
      <c r="B216" s="39" t="s">
        <v>46</v>
      </c>
      <c r="C216" s="40"/>
      <c r="D216" s="111" t="s">
        <v>20</v>
      </c>
      <c r="E216" s="73">
        <v>4017</v>
      </c>
      <c r="F216" s="115">
        <v>2473.8</v>
      </c>
      <c r="G216" s="73">
        <v>0</v>
      </c>
      <c r="H216" s="115"/>
      <c r="I216" s="74">
        <f t="shared" si="29"/>
        <v>4017</v>
      </c>
      <c r="J216" s="75">
        <f t="shared" si="30"/>
        <v>2473.8</v>
      </c>
    </row>
    <row r="217" spans="2:10" ht="12.75">
      <c r="B217" s="39" t="s">
        <v>47</v>
      </c>
      <c r="C217" s="40"/>
      <c r="D217" s="111" t="s">
        <v>21</v>
      </c>
      <c r="E217" s="73">
        <v>181.1</v>
      </c>
      <c r="F217" s="115">
        <v>143.7</v>
      </c>
      <c r="G217" s="73">
        <v>0</v>
      </c>
      <c r="H217" s="115"/>
      <c r="I217" s="74">
        <f t="shared" si="29"/>
        <v>181.1</v>
      </c>
      <c r="J217" s="75">
        <f t="shared" si="30"/>
        <v>143.7</v>
      </c>
    </row>
    <row r="218" spans="2:10" ht="12.75">
      <c r="B218" s="39" t="s">
        <v>48</v>
      </c>
      <c r="C218" s="40"/>
      <c r="D218" s="111" t="s">
        <v>22</v>
      </c>
      <c r="E218" s="73">
        <v>2762.3</v>
      </c>
      <c r="F218" s="115">
        <v>2321</v>
      </c>
      <c r="G218" s="73">
        <v>0</v>
      </c>
      <c r="H218" s="115"/>
      <c r="I218" s="74">
        <f t="shared" si="29"/>
        <v>2762.3</v>
      </c>
      <c r="J218" s="75">
        <f t="shared" si="30"/>
        <v>2321</v>
      </c>
    </row>
    <row r="219" spans="2:10" ht="12.75">
      <c r="B219" s="39" t="s">
        <v>49</v>
      </c>
      <c r="C219" s="40"/>
      <c r="D219" s="111" t="s">
        <v>23</v>
      </c>
      <c r="E219" s="73">
        <v>586.8</v>
      </c>
      <c r="F219" s="115">
        <v>417.1</v>
      </c>
      <c r="G219" s="73">
        <v>0</v>
      </c>
      <c r="H219" s="115"/>
      <c r="I219" s="74">
        <f t="shared" si="29"/>
        <v>586.8</v>
      </c>
      <c r="J219" s="75">
        <f t="shared" si="30"/>
        <v>417.1</v>
      </c>
    </row>
    <row r="220" spans="2:10" ht="12.75">
      <c r="B220" s="39" t="s">
        <v>50</v>
      </c>
      <c r="C220" s="40"/>
      <c r="D220" s="111" t="s">
        <v>24</v>
      </c>
      <c r="E220" s="73">
        <v>0</v>
      </c>
      <c r="F220" s="115"/>
      <c r="G220" s="73">
        <v>0</v>
      </c>
      <c r="H220" s="57"/>
      <c r="I220" s="74">
        <f t="shared" si="29"/>
        <v>0</v>
      </c>
      <c r="J220" s="75">
        <f t="shared" si="30"/>
        <v>0</v>
      </c>
    </row>
    <row r="221" spans="2:10" ht="25.5">
      <c r="B221" s="39" t="s">
        <v>51</v>
      </c>
      <c r="C221" s="40"/>
      <c r="D221" s="111" t="s">
        <v>25</v>
      </c>
      <c r="E221" s="73">
        <v>2</v>
      </c>
      <c r="F221" s="115">
        <v>1.8</v>
      </c>
      <c r="G221" s="73">
        <v>39.9</v>
      </c>
      <c r="H221" s="57">
        <v>14</v>
      </c>
      <c r="I221" s="74">
        <f t="shared" si="29"/>
        <v>41.9</v>
      </c>
      <c r="J221" s="75">
        <f t="shared" si="30"/>
        <v>15.8</v>
      </c>
    </row>
    <row r="222" spans="2:10" ht="12.75">
      <c r="B222" s="39" t="s">
        <v>52</v>
      </c>
      <c r="C222" s="40"/>
      <c r="D222" s="111" t="s">
        <v>36</v>
      </c>
      <c r="E222" s="73">
        <v>0</v>
      </c>
      <c r="F222" s="115"/>
      <c r="G222" s="73">
        <v>0</v>
      </c>
      <c r="H222" s="57"/>
      <c r="I222" s="74">
        <f t="shared" si="29"/>
        <v>0</v>
      </c>
      <c r="J222" s="75">
        <f t="shared" si="30"/>
        <v>0</v>
      </c>
    </row>
    <row r="223" spans="2:10" ht="12.75">
      <c r="B223" s="39" t="s">
        <v>53</v>
      </c>
      <c r="C223" s="40"/>
      <c r="D223" s="111" t="s">
        <v>37</v>
      </c>
      <c r="E223" s="73">
        <v>0</v>
      </c>
      <c r="F223" s="57"/>
      <c r="G223" s="73">
        <v>0</v>
      </c>
      <c r="H223" s="57"/>
      <c r="I223" s="74">
        <f t="shared" si="29"/>
        <v>0</v>
      </c>
      <c r="J223" s="75">
        <f t="shared" si="30"/>
        <v>0</v>
      </c>
    </row>
    <row r="224" spans="2:10" ht="12.75">
      <c r="B224" s="39" t="s">
        <v>54</v>
      </c>
      <c r="C224" s="40"/>
      <c r="D224" s="111" t="s">
        <v>38</v>
      </c>
      <c r="E224" s="73">
        <v>0</v>
      </c>
      <c r="F224" s="57"/>
      <c r="G224" s="73">
        <v>2.9</v>
      </c>
      <c r="H224" s="115">
        <v>1.1</v>
      </c>
      <c r="I224" s="74">
        <f t="shared" si="29"/>
        <v>2.9</v>
      </c>
      <c r="J224" s="75">
        <f t="shared" si="30"/>
        <v>1.1</v>
      </c>
    </row>
    <row r="225" spans="2:10" ht="25.5">
      <c r="B225" s="39" t="s">
        <v>55</v>
      </c>
      <c r="C225" s="40"/>
      <c r="D225" s="111" t="s">
        <v>26</v>
      </c>
      <c r="E225" s="73">
        <v>0</v>
      </c>
      <c r="F225" s="57"/>
      <c r="G225" s="73">
        <v>3589.9</v>
      </c>
      <c r="H225" s="57">
        <v>2290.8</v>
      </c>
      <c r="I225" s="74">
        <f t="shared" si="29"/>
        <v>3589.9</v>
      </c>
      <c r="J225" s="75">
        <f t="shared" si="30"/>
        <v>2290.8</v>
      </c>
    </row>
    <row r="226" spans="2:10" ht="12.75">
      <c r="B226" s="39" t="s">
        <v>56</v>
      </c>
      <c r="C226" s="40"/>
      <c r="D226" s="111" t="s">
        <v>39</v>
      </c>
      <c r="E226" s="73">
        <v>0</v>
      </c>
      <c r="F226" s="57"/>
      <c r="G226" s="73">
        <v>0</v>
      </c>
      <c r="H226" s="57"/>
      <c r="I226" s="74">
        <f t="shared" si="29"/>
        <v>0</v>
      </c>
      <c r="J226" s="75">
        <f t="shared" si="30"/>
        <v>0</v>
      </c>
    </row>
    <row r="227" spans="2:10" ht="12.75">
      <c r="B227" s="39" t="s">
        <v>57</v>
      </c>
      <c r="C227" s="40"/>
      <c r="D227" s="111" t="s">
        <v>40</v>
      </c>
      <c r="E227" s="73">
        <v>0</v>
      </c>
      <c r="F227" s="57"/>
      <c r="G227" s="73">
        <v>932.6</v>
      </c>
      <c r="H227" s="57">
        <v>679.2</v>
      </c>
      <c r="I227" s="74">
        <f t="shared" si="29"/>
        <v>932.6</v>
      </c>
      <c r="J227" s="75">
        <f t="shared" si="30"/>
        <v>679.2</v>
      </c>
    </row>
    <row r="228" spans="2:10" ht="12.75">
      <c r="B228" s="39" t="s">
        <v>58</v>
      </c>
      <c r="C228" s="40"/>
      <c r="D228" s="111" t="s">
        <v>62</v>
      </c>
      <c r="E228" s="73">
        <v>0</v>
      </c>
      <c r="F228" s="57"/>
      <c r="G228" s="73">
        <v>11518.3</v>
      </c>
      <c r="H228" s="57">
        <v>3101.2</v>
      </c>
      <c r="I228" s="74">
        <f t="shared" si="29"/>
        <v>11518.3</v>
      </c>
      <c r="J228" s="75">
        <f t="shared" si="30"/>
        <v>3101.2</v>
      </c>
    </row>
    <row r="229" spans="2:10" ht="12.75">
      <c r="B229" s="39" t="s">
        <v>59</v>
      </c>
      <c r="C229" s="40"/>
      <c r="D229" s="111" t="s">
        <v>63</v>
      </c>
      <c r="E229" s="73">
        <v>14600</v>
      </c>
      <c r="F229" s="57">
        <v>67.4</v>
      </c>
      <c r="G229" s="73">
        <v>4454.8</v>
      </c>
      <c r="H229" s="115">
        <v>951.1</v>
      </c>
      <c r="I229" s="74">
        <f t="shared" si="29"/>
        <v>19054.8</v>
      </c>
      <c r="J229" s="75">
        <f t="shared" si="30"/>
        <v>1018.5</v>
      </c>
    </row>
    <row r="230" spans="2:10" ht="12.75">
      <c r="B230" s="39" t="s">
        <v>60</v>
      </c>
      <c r="C230" s="40"/>
      <c r="D230" s="111" t="s">
        <v>64</v>
      </c>
      <c r="E230" s="73">
        <v>0</v>
      </c>
      <c r="F230" s="57"/>
      <c r="G230" s="73">
        <v>1373.5</v>
      </c>
      <c r="H230" s="57">
        <v>160.5</v>
      </c>
      <c r="I230" s="74">
        <f t="shared" si="29"/>
        <v>1373.5</v>
      </c>
      <c r="J230" s="75">
        <f t="shared" si="30"/>
        <v>160.5</v>
      </c>
    </row>
    <row r="231" spans="2:10" ht="13.5" thickBot="1">
      <c r="B231" s="6" t="s">
        <v>61</v>
      </c>
      <c r="C231" s="112"/>
      <c r="D231" s="113" t="s">
        <v>27</v>
      </c>
      <c r="E231" s="101">
        <v>0</v>
      </c>
      <c r="F231" s="102"/>
      <c r="G231" s="101">
        <v>0</v>
      </c>
      <c r="H231" s="102"/>
      <c r="I231" s="76">
        <f t="shared" si="29"/>
        <v>0</v>
      </c>
      <c r="J231" s="77">
        <f t="shared" si="30"/>
        <v>0</v>
      </c>
    </row>
    <row r="232" spans="2:10" ht="30" customHeight="1" thickBot="1">
      <c r="B232" s="120" t="s">
        <v>10</v>
      </c>
      <c r="C232" s="121"/>
      <c r="D232" s="121"/>
      <c r="E232" s="69">
        <f aca="true" t="shared" si="31" ref="E232:J232">SUM(E233:E253)</f>
        <v>236593</v>
      </c>
      <c r="F232" s="70">
        <f t="shared" si="31"/>
        <v>236356.89999999997</v>
      </c>
      <c r="G232" s="69">
        <f t="shared" si="31"/>
        <v>88884.1</v>
      </c>
      <c r="H232" s="71">
        <f t="shared" si="31"/>
        <v>55942.69999999999</v>
      </c>
      <c r="I232" s="72">
        <f t="shared" si="31"/>
        <v>325477.10000000003</v>
      </c>
      <c r="J232" s="71">
        <f t="shared" si="31"/>
        <v>292299.60000000003</v>
      </c>
    </row>
    <row r="233" spans="2:10" ht="12.75">
      <c r="B233" s="93" t="s">
        <v>41</v>
      </c>
      <c r="C233" s="94"/>
      <c r="D233" s="110" t="s">
        <v>35</v>
      </c>
      <c r="E233" s="73">
        <v>171026.9</v>
      </c>
      <c r="F233" s="57">
        <v>171026.8</v>
      </c>
      <c r="G233" s="73">
        <v>3717.1</v>
      </c>
      <c r="H233" s="57">
        <v>3700.9</v>
      </c>
      <c r="I233" s="74">
        <f aca="true" t="shared" si="32" ref="I233:I253">E233+G233</f>
        <v>174744</v>
      </c>
      <c r="J233" s="75">
        <f aca="true" t="shared" si="33" ref="J233:J253">F233+H233</f>
        <v>174727.69999999998</v>
      </c>
    </row>
    <row r="234" spans="2:10" ht="12.75">
      <c r="B234" s="39" t="s">
        <v>42</v>
      </c>
      <c r="C234" s="40"/>
      <c r="D234" s="111" t="s">
        <v>32</v>
      </c>
      <c r="E234" s="73">
        <v>62191.6</v>
      </c>
      <c r="F234" s="57">
        <v>61955.8</v>
      </c>
      <c r="G234" s="61">
        <v>401.9</v>
      </c>
      <c r="H234" s="57">
        <v>391.7</v>
      </c>
      <c r="I234" s="74">
        <f t="shared" si="32"/>
        <v>62593.5</v>
      </c>
      <c r="J234" s="75">
        <f t="shared" si="33"/>
        <v>62347.5</v>
      </c>
    </row>
    <row r="235" spans="2:10" ht="12.75">
      <c r="B235" s="39" t="s">
        <v>43</v>
      </c>
      <c r="C235" s="40"/>
      <c r="D235" s="111" t="s">
        <v>33</v>
      </c>
      <c r="E235" s="73">
        <v>519.5</v>
      </c>
      <c r="F235" s="57">
        <v>519.5</v>
      </c>
      <c r="G235" s="61">
        <v>19181.5</v>
      </c>
      <c r="H235" s="57">
        <v>13085.7</v>
      </c>
      <c r="I235" s="74">
        <f t="shared" si="32"/>
        <v>19701</v>
      </c>
      <c r="J235" s="75">
        <f t="shared" si="33"/>
        <v>13605.2</v>
      </c>
    </row>
    <row r="236" spans="2:10" ht="12.75">
      <c r="B236" s="39" t="s">
        <v>44</v>
      </c>
      <c r="C236" s="40"/>
      <c r="D236" s="111" t="s">
        <v>18</v>
      </c>
      <c r="E236" s="73">
        <v>850</v>
      </c>
      <c r="F236" s="57">
        <v>850</v>
      </c>
      <c r="G236" s="61">
        <v>21271.4</v>
      </c>
      <c r="H236" s="57">
        <v>13548</v>
      </c>
      <c r="I236" s="74">
        <f t="shared" si="32"/>
        <v>22121.4</v>
      </c>
      <c r="J236" s="75">
        <f t="shared" si="33"/>
        <v>14398</v>
      </c>
    </row>
    <row r="237" spans="2:10" ht="12.75">
      <c r="B237" s="39" t="s">
        <v>45</v>
      </c>
      <c r="C237" s="40"/>
      <c r="D237" s="111" t="s">
        <v>19</v>
      </c>
      <c r="E237" s="73">
        <v>0</v>
      </c>
      <c r="F237" s="57"/>
      <c r="G237" s="61">
        <v>1294.9</v>
      </c>
      <c r="H237" s="57">
        <v>826.1</v>
      </c>
      <c r="I237" s="74">
        <f t="shared" si="32"/>
        <v>1294.9</v>
      </c>
      <c r="J237" s="75">
        <f t="shared" si="33"/>
        <v>826.1</v>
      </c>
    </row>
    <row r="238" spans="2:10" ht="12.75">
      <c r="B238" s="39" t="s">
        <v>46</v>
      </c>
      <c r="C238" s="40"/>
      <c r="D238" s="111" t="s">
        <v>20</v>
      </c>
      <c r="E238" s="73">
        <v>0</v>
      </c>
      <c r="F238" s="57"/>
      <c r="G238" s="61">
        <v>6058.5</v>
      </c>
      <c r="H238" s="57">
        <v>4771.9</v>
      </c>
      <c r="I238" s="74">
        <f t="shared" si="32"/>
        <v>6058.5</v>
      </c>
      <c r="J238" s="75">
        <f t="shared" si="33"/>
        <v>4771.9</v>
      </c>
    </row>
    <row r="239" spans="2:10" ht="12.75">
      <c r="B239" s="39" t="s">
        <v>47</v>
      </c>
      <c r="C239" s="40"/>
      <c r="D239" s="111" t="s">
        <v>21</v>
      </c>
      <c r="E239" s="73">
        <v>0</v>
      </c>
      <c r="F239" s="57"/>
      <c r="G239" s="61">
        <v>462.8</v>
      </c>
      <c r="H239" s="57">
        <v>250.2</v>
      </c>
      <c r="I239" s="74">
        <f t="shared" si="32"/>
        <v>462.8</v>
      </c>
      <c r="J239" s="75">
        <f t="shared" si="33"/>
        <v>250.2</v>
      </c>
    </row>
    <row r="240" spans="2:10" ht="12.75">
      <c r="B240" s="39" t="s">
        <v>48</v>
      </c>
      <c r="C240" s="40"/>
      <c r="D240" s="111" t="s">
        <v>22</v>
      </c>
      <c r="E240" s="73">
        <v>0</v>
      </c>
      <c r="F240" s="57"/>
      <c r="G240" s="61">
        <v>4349.3</v>
      </c>
      <c r="H240" s="57">
        <v>3280.6</v>
      </c>
      <c r="I240" s="74">
        <f t="shared" si="32"/>
        <v>4349.3</v>
      </c>
      <c r="J240" s="75">
        <f t="shared" si="33"/>
        <v>3280.6</v>
      </c>
    </row>
    <row r="241" spans="2:10" ht="12.75">
      <c r="B241" s="39" t="s">
        <v>49</v>
      </c>
      <c r="C241" s="40"/>
      <c r="D241" s="111" t="s">
        <v>23</v>
      </c>
      <c r="E241" s="73">
        <v>0</v>
      </c>
      <c r="F241" s="57"/>
      <c r="G241" s="61">
        <v>1330.8</v>
      </c>
      <c r="H241" s="57">
        <v>1076.5</v>
      </c>
      <c r="I241" s="74">
        <f t="shared" si="32"/>
        <v>1330.8</v>
      </c>
      <c r="J241" s="75">
        <f t="shared" si="33"/>
        <v>1076.5</v>
      </c>
    </row>
    <row r="242" spans="2:10" ht="12.75">
      <c r="B242" s="39" t="s">
        <v>50</v>
      </c>
      <c r="C242" s="40"/>
      <c r="D242" s="111" t="s">
        <v>24</v>
      </c>
      <c r="E242" s="73">
        <v>0</v>
      </c>
      <c r="F242" s="57"/>
      <c r="G242" s="61">
        <v>0</v>
      </c>
      <c r="H242" s="57"/>
      <c r="I242" s="74">
        <f t="shared" si="32"/>
        <v>0</v>
      </c>
      <c r="J242" s="75">
        <f t="shared" si="33"/>
        <v>0</v>
      </c>
    </row>
    <row r="243" spans="2:10" ht="25.5">
      <c r="B243" s="39" t="s">
        <v>51</v>
      </c>
      <c r="C243" s="40"/>
      <c r="D243" s="111" t="s">
        <v>25</v>
      </c>
      <c r="E243" s="73">
        <v>2</v>
      </c>
      <c r="F243" s="57">
        <v>1.9</v>
      </c>
      <c r="G243" s="61">
        <v>71.2</v>
      </c>
      <c r="H243" s="57">
        <v>35.2</v>
      </c>
      <c r="I243" s="74">
        <f t="shared" si="32"/>
        <v>73.2</v>
      </c>
      <c r="J243" s="75">
        <f t="shared" si="33"/>
        <v>37.1</v>
      </c>
    </row>
    <row r="244" spans="2:10" ht="12.75">
      <c r="B244" s="39" t="s">
        <v>52</v>
      </c>
      <c r="C244" s="40"/>
      <c r="D244" s="111" t="s">
        <v>36</v>
      </c>
      <c r="E244" s="73">
        <v>0</v>
      </c>
      <c r="F244" s="57"/>
      <c r="G244" s="61">
        <v>0</v>
      </c>
      <c r="H244" s="57"/>
      <c r="I244" s="74">
        <f t="shared" si="32"/>
        <v>0</v>
      </c>
      <c r="J244" s="75">
        <f t="shared" si="33"/>
        <v>0</v>
      </c>
    </row>
    <row r="245" spans="2:10" ht="12.75">
      <c r="B245" s="39" t="s">
        <v>53</v>
      </c>
      <c r="C245" s="40"/>
      <c r="D245" s="111" t="s">
        <v>37</v>
      </c>
      <c r="E245" s="73">
        <v>0</v>
      </c>
      <c r="F245" s="57"/>
      <c r="G245" s="61">
        <v>0</v>
      </c>
      <c r="H245" s="57"/>
      <c r="I245" s="74">
        <f t="shared" si="32"/>
        <v>0</v>
      </c>
      <c r="J245" s="75">
        <f t="shared" si="33"/>
        <v>0</v>
      </c>
    </row>
    <row r="246" spans="2:10" ht="12.75">
      <c r="B246" s="39" t="s">
        <v>54</v>
      </c>
      <c r="C246" s="40"/>
      <c r="D246" s="111" t="s">
        <v>38</v>
      </c>
      <c r="E246" s="73">
        <v>3</v>
      </c>
      <c r="F246" s="57">
        <v>2.9</v>
      </c>
      <c r="G246" s="73">
        <v>21.3</v>
      </c>
      <c r="H246" s="57">
        <v>12.2</v>
      </c>
      <c r="I246" s="74">
        <f t="shared" si="32"/>
        <v>24.3</v>
      </c>
      <c r="J246" s="75">
        <f t="shared" si="33"/>
        <v>15.1</v>
      </c>
    </row>
    <row r="247" spans="2:10" ht="25.5">
      <c r="B247" s="39" t="s">
        <v>55</v>
      </c>
      <c r="C247" s="40"/>
      <c r="D247" s="111" t="s">
        <v>26</v>
      </c>
      <c r="E247" s="73">
        <v>108.6</v>
      </c>
      <c r="F247" s="57">
        <v>108.6</v>
      </c>
      <c r="G247" s="73">
        <v>6405.8</v>
      </c>
      <c r="H247" s="57">
        <v>3798.3</v>
      </c>
      <c r="I247" s="74">
        <f t="shared" si="32"/>
        <v>6514.400000000001</v>
      </c>
      <c r="J247" s="75">
        <f t="shared" si="33"/>
        <v>3906.9</v>
      </c>
    </row>
    <row r="248" spans="2:10" ht="12.75">
      <c r="B248" s="39" t="s">
        <v>56</v>
      </c>
      <c r="C248" s="40"/>
      <c r="D248" s="111" t="s">
        <v>39</v>
      </c>
      <c r="E248" s="73">
        <v>0</v>
      </c>
      <c r="F248" s="57"/>
      <c r="G248" s="73">
        <v>0</v>
      </c>
      <c r="H248" s="57"/>
      <c r="I248" s="74">
        <f t="shared" si="32"/>
        <v>0</v>
      </c>
      <c r="J248" s="75">
        <f t="shared" si="33"/>
        <v>0</v>
      </c>
    </row>
    <row r="249" spans="2:10" ht="12.75">
      <c r="B249" s="39" t="s">
        <v>57</v>
      </c>
      <c r="C249" s="40"/>
      <c r="D249" s="111" t="s">
        <v>40</v>
      </c>
      <c r="E249" s="73">
        <v>0</v>
      </c>
      <c r="F249" s="57"/>
      <c r="G249" s="73">
        <v>0</v>
      </c>
      <c r="H249" s="57"/>
      <c r="I249" s="74">
        <f t="shared" si="32"/>
        <v>0</v>
      </c>
      <c r="J249" s="75">
        <f t="shared" si="33"/>
        <v>0</v>
      </c>
    </row>
    <row r="250" spans="2:10" ht="12.75">
      <c r="B250" s="39" t="s">
        <v>58</v>
      </c>
      <c r="C250" s="40"/>
      <c r="D250" s="111" t="s">
        <v>62</v>
      </c>
      <c r="E250" s="73">
        <v>0</v>
      </c>
      <c r="F250" s="57"/>
      <c r="G250" s="73">
        <v>8662.9</v>
      </c>
      <c r="H250" s="57">
        <v>5032.4</v>
      </c>
      <c r="I250" s="74">
        <f t="shared" si="32"/>
        <v>8662.9</v>
      </c>
      <c r="J250" s="75">
        <f t="shared" si="33"/>
        <v>5032.4</v>
      </c>
    </row>
    <row r="251" spans="2:10" ht="12.75">
      <c r="B251" s="39" t="s">
        <v>59</v>
      </c>
      <c r="C251" s="40"/>
      <c r="D251" s="111" t="s">
        <v>63</v>
      </c>
      <c r="E251" s="73">
        <v>1891.4</v>
      </c>
      <c r="F251" s="57">
        <v>1891.4</v>
      </c>
      <c r="G251" s="73">
        <v>15654.7</v>
      </c>
      <c r="H251" s="57">
        <v>6133</v>
      </c>
      <c r="I251" s="74">
        <f t="shared" si="32"/>
        <v>17546.100000000002</v>
      </c>
      <c r="J251" s="75">
        <f t="shared" si="33"/>
        <v>8024.4</v>
      </c>
    </row>
    <row r="252" spans="2:10" ht="12.75">
      <c r="B252" s="39" t="s">
        <v>60</v>
      </c>
      <c r="C252" s="40"/>
      <c r="D252" s="111" t="s">
        <v>64</v>
      </c>
      <c r="E252" s="73">
        <v>0</v>
      </c>
      <c r="F252" s="57"/>
      <c r="G252" s="73">
        <v>0</v>
      </c>
      <c r="H252" s="57"/>
      <c r="I252" s="74">
        <f t="shared" si="32"/>
        <v>0</v>
      </c>
      <c r="J252" s="75">
        <f t="shared" si="33"/>
        <v>0</v>
      </c>
    </row>
    <row r="253" spans="2:10" ht="13.5" thickBot="1">
      <c r="B253" s="6" t="s">
        <v>61</v>
      </c>
      <c r="C253" s="112"/>
      <c r="D253" s="113" t="s">
        <v>27</v>
      </c>
      <c r="E253" s="64">
        <v>0</v>
      </c>
      <c r="F253" s="65"/>
      <c r="G253" s="64">
        <v>0</v>
      </c>
      <c r="H253" s="65"/>
      <c r="I253" s="108">
        <f t="shared" si="32"/>
        <v>0</v>
      </c>
      <c r="J253" s="109">
        <f t="shared" si="33"/>
        <v>0</v>
      </c>
    </row>
    <row r="254" ht="12.75" collapsed="1"/>
    <row r="255" ht="40.5" customHeight="1"/>
    <row r="256" spans="2:11" ht="15.75" customHeight="1">
      <c r="B256" s="119" t="s">
        <v>68</v>
      </c>
      <c r="C256" s="119"/>
      <c r="D256" s="119"/>
      <c r="I256" s="119" t="s">
        <v>69</v>
      </c>
      <c r="J256" s="119"/>
      <c r="K256" s="119"/>
    </row>
    <row r="257" ht="39.75" customHeight="1"/>
  </sheetData>
  <sheetProtection/>
  <mergeCells count="23">
    <mergeCell ref="B2:J2"/>
    <mergeCell ref="B33:J33"/>
    <mergeCell ref="B78:D78"/>
    <mergeCell ref="D8:D9"/>
    <mergeCell ref="B5:J5"/>
    <mergeCell ref="B6:J6"/>
    <mergeCell ref="B11:D11"/>
    <mergeCell ref="B34:D34"/>
    <mergeCell ref="B56:D56"/>
    <mergeCell ref="E8:F8"/>
    <mergeCell ref="G8:H8"/>
    <mergeCell ref="I8:J8"/>
    <mergeCell ref="B8:B9"/>
    <mergeCell ref="C8:C9"/>
    <mergeCell ref="I256:K256"/>
    <mergeCell ref="B256:D256"/>
    <mergeCell ref="B100:D100"/>
    <mergeCell ref="B122:D122"/>
    <mergeCell ref="B232:D232"/>
    <mergeCell ref="B144:D144"/>
    <mergeCell ref="B166:D166"/>
    <mergeCell ref="B188:D188"/>
    <mergeCell ref="B210:D210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ignatchenko</cp:lastModifiedBy>
  <cp:lastPrinted>2014-03-03T12:26:59Z</cp:lastPrinted>
  <dcterms:created xsi:type="dcterms:W3CDTF">2012-02-02T11:56:24Z</dcterms:created>
  <dcterms:modified xsi:type="dcterms:W3CDTF">2014-03-04T12:41:24Z</dcterms:modified>
  <cp:category/>
  <cp:version/>
  <cp:contentType/>
  <cp:contentStatus/>
</cp:coreProperties>
</file>